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ic-srv-01\Contabilidad\ENCARGADA CONTABILIDAD\YINA FRIAS\Cuentas por pagar\CUENTAS POR PAGAR 2022\"/>
    </mc:Choice>
  </mc:AlternateContent>
  <bookViews>
    <workbookView xWindow="0" yWindow="0" windowWidth="15360" windowHeight="7650" activeTab="1"/>
  </bookViews>
  <sheets>
    <sheet name="ene-2022" sheetId="10" r:id="rId1"/>
    <sheet name="feb-2022" sheetId="5" r:id="rId2"/>
    <sheet name="mar-2022" sheetId="6" r:id="rId3"/>
    <sheet name="abr-2022" sheetId="7" r:id="rId4"/>
    <sheet name="may-2022" sheetId="8" r:id="rId5"/>
    <sheet name="jun-2022" sheetId="9" r:id="rId6"/>
  </sheets>
  <definedNames>
    <definedName name="_xlnm._FilterDatabase" localSheetId="4" hidden="1">'may-2022'!$A$11:$F$38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5" l="1"/>
  <c r="E12" i="5"/>
  <c r="E20" i="5" s="1"/>
  <c r="E61" i="9" l="1"/>
  <c r="E40" i="8" l="1"/>
  <c r="E19" i="6" l="1"/>
  <c r="E16" i="6"/>
  <c r="E35" i="6" s="1"/>
  <c r="E18" i="10" l="1"/>
  <c r="E23" i="7" l="1"/>
</calcChain>
</file>

<file path=xl/sharedStrings.xml><?xml version="1.0" encoding="utf-8"?>
<sst xmlns="http://schemas.openxmlformats.org/spreadsheetml/2006/main" count="509" uniqueCount="377">
  <si>
    <t>FACTURA NCF</t>
  </si>
  <si>
    <t>FECHA</t>
  </si>
  <si>
    <t>SUPLIDOR</t>
  </si>
  <si>
    <t>VALOR EN RD$</t>
  </si>
  <si>
    <t>OBSERVACIONES</t>
  </si>
  <si>
    <t>TOTAL EN RD$</t>
  </si>
  <si>
    <t>CONCEPTO</t>
  </si>
  <si>
    <t>PREPARADO POR:</t>
  </si>
  <si>
    <t>REVISADO POR:</t>
  </si>
  <si>
    <t>Gustavo Perez</t>
  </si>
  <si>
    <t>Ingrid K. García Familia</t>
  </si>
  <si>
    <t>Rolfi Domingo Rojas Guzman</t>
  </si>
  <si>
    <t>Presidente CPADB</t>
  </si>
  <si>
    <t>Enc. Dpto. Administrativo Financiero</t>
  </si>
  <si>
    <t>B1500000002</t>
  </si>
  <si>
    <t>Enc. Cuentas por pagar</t>
  </si>
  <si>
    <t>Ayuntamiento del Distrito Nacional</t>
  </si>
  <si>
    <t>Fermina Antonia Then</t>
  </si>
  <si>
    <t>Astron Multimedia</t>
  </si>
  <si>
    <t>B1500000003</t>
  </si>
  <si>
    <t>OBS.</t>
  </si>
  <si>
    <t>B1500000011</t>
  </si>
  <si>
    <t>B1500000006</t>
  </si>
  <si>
    <t>B1500000004</t>
  </si>
  <si>
    <t xml:space="preserve">                                                               Enc. Dpto. Administrativo Fin.</t>
  </si>
  <si>
    <t xml:space="preserve">                Rolfi Domingo Rojas Guzman</t>
  </si>
  <si>
    <t xml:space="preserve">              Presidente CPADB</t>
  </si>
  <si>
    <t>RELACIÓN DE FACTURAS PENDIENTES DE PAGO AL 30/09/2021</t>
  </si>
  <si>
    <t>Santo Domingo Motors</t>
  </si>
  <si>
    <t>Oficina Universal</t>
  </si>
  <si>
    <t>Yadilsia Comercial</t>
  </si>
  <si>
    <t>Gold Sea Buseness</t>
  </si>
  <si>
    <t>Casa Paco</t>
  </si>
  <si>
    <t>Industrias Rivas Balbuena</t>
  </si>
  <si>
    <t>Everts Corporation</t>
  </si>
  <si>
    <t>Kelly impresos</t>
  </si>
  <si>
    <t>Plaza Lama</t>
  </si>
  <si>
    <t>De la Rosa Electricos</t>
  </si>
  <si>
    <t>CEDIMAT</t>
  </si>
  <si>
    <t xml:space="preserve"> Identificaciones corporativas</t>
  </si>
  <si>
    <t>SOLATEC</t>
  </si>
  <si>
    <t>Areg Trade Supply</t>
  </si>
  <si>
    <t>B1500027400</t>
  </si>
  <si>
    <t xml:space="preserve">Ayuntamiento del D.N. </t>
  </si>
  <si>
    <t>Retiro de basura de nuestra institución mes septiembre 2021</t>
  </si>
  <si>
    <t>B1500000187</t>
  </si>
  <si>
    <t>Adquisición de carpetas para uso del Dpto. de Prensa y Comunicaciones de esta institución</t>
  </si>
  <si>
    <t>B1500001325</t>
  </si>
  <si>
    <t>Aquisición mobiliario de oficina para uso de esta institución</t>
  </si>
  <si>
    <t>B1500000008</t>
  </si>
  <si>
    <t>Adquisición de herramientas para ser donadas por esta institución al cuerpo de bomberos de Paraiso, Barahona</t>
  </si>
  <si>
    <t>B1500000013</t>
  </si>
  <si>
    <t>SERVICIO DE MANTENIMIENTO Y LIMPIEZA DUCTOS DE AIRES ACONDICIONADOS DEL LOCAL PRINCIPAL, LA ESPERILLA Y SAN FRANCISCO DE MACORIS DE ESTA INSTITUCION</t>
  </si>
  <si>
    <t>Soluciones Eléctricas y Civiles-SOLECI, SRL</t>
  </si>
  <si>
    <t>Adquisición de chalecos de seguridad para uso institucional.</t>
  </si>
  <si>
    <t xml:space="preserve">SD00449472    SD00450418   SD00452789    SD00452790   SD00452792   SD00453035   SD00455758 </t>
  </si>
  <si>
    <t>07/04/2021-25/05/2021</t>
  </si>
  <si>
    <t>Pharmaceutical Technology, S.A</t>
  </si>
  <si>
    <t>AYUDA PARA CUBRIR COSTOS DE MEDICAMENTOS A LOS SIGUIENTES: DORKA BIENVENIDA GARCIA, EVELYN MERCEDES TEJEDA, RUDY ALBERTO ABREU, CAMILO LELIS VALDEZ, JAQUELINE VARGAS JIMENEZ, FELIZ MARIA VENTURA Y MILVIA A. VALDEZ</t>
  </si>
  <si>
    <t>9100290993   9100291000  9100291020  9100291022  9100296501   9100302290  9100302626  9100303190  9100322301</t>
  </si>
  <si>
    <t>16/04/2021- 02/07/2021</t>
  </si>
  <si>
    <t>Sued y Fargesa, S.R.L.</t>
  </si>
  <si>
    <t>AYUDA PARA CUBRIR COSTOS MEDICAMENTOS A LOS SRES. YVONNE F. DE LEON,
ANNY E. MERCEDES HERNANDEZ, FELICIA M. CELEDONIO, JUANA DAVID DE MAÑON, NERIS M. DEL CARMEN, LEONORA M. LANTIGUA, FLAVIA
PIMENTEL Y DULCE M. Z</t>
  </si>
  <si>
    <t>B1500000074</t>
  </si>
  <si>
    <t>Servicio de montaje de actividad de la Junta de Vecinos, Sector Cristo Rey</t>
  </si>
  <si>
    <t>De la Rosa Electricos, S.R.L.</t>
  </si>
  <si>
    <t>Adquisición de juguetes para ser donados por nuestra institución a niños y niñas</t>
  </si>
  <si>
    <t>B1500000192</t>
  </si>
  <si>
    <t>ADQUISICION DE MATERIALES DE CONSTRUCCION (ZINC, CABALLETE, ENLATES, BAJANTES Y CLAVOS). ESTOS PARA SER DONADOS POR NUESTRA INSTITUCION A FAMILIAS VULNERABLES.</t>
  </si>
  <si>
    <t>B1500000009</t>
  </si>
  <si>
    <t>POR CONCEPTO ADQUISICION DE MATERIALES DE LIMPIEZA Y COCINA PARA USO INSTITUCIONAL.</t>
  </si>
  <si>
    <t>ADQUISICION DE INSTRUMENTOS MUSICALES PARA SER DONADOS POR NUESTRA INSTITUCION A CASA DE LA CULTURA DE CRISTO REY</t>
  </si>
  <si>
    <t>CONCEPTO ADQUISICION DE T-SHIRTS, JEANS Y GORRAS PARA USO INSTITUCIONAL.</t>
  </si>
  <si>
    <t>B1500018437  B1500018438   B1500018439   B1500018440  B1500018441   B1500018562</t>
  </si>
  <si>
    <t>03/09/2021-14/09/2021</t>
  </si>
  <si>
    <t>REPARACIÓN Y MANTENIMIENTO DE VEHÍCULOS PROPIEDAD DE ESTA INSTITUCIÓN.</t>
  </si>
  <si>
    <t>B1500000188</t>
  </si>
  <si>
    <t>Kelly Impresos y Papeleria</t>
  </si>
  <si>
    <t>ADQUISICION BANNERS PARA SER UTILIZADOS EN ACTIVIDADES DE ESTA INSTITUCIÓN</t>
  </si>
  <si>
    <t>B1500000419</t>
  </si>
  <si>
    <t>ADQUISICION CINTAS Y KIT DE LIMPIEZA Y MANTENIMIENTO PARA IMPRESORA DE CARNET DE ESTA INSTITUCION.</t>
  </si>
  <si>
    <t>B1500001339</t>
  </si>
  <si>
    <t>Oficina Universal, S.A.</t>
  </si>
  <si>
    <t>SERVICIO DE MANTENIMIENTO Y REPARACION PLANTA ELECTRICA DE ESTA INSTITUCION</t>
  </si>
  <si>
    <t>B1500018652</t>
  </si>
  <si>
    <t>MANTENIMIENTO DE VEHÍCULOS PROPIEDAD DE ESTA INSTITUCIÓN.</t>
  </si>
  <si>
    <t>Carlos Eusebio Trinidad</t>
  </si>
  <si>
    <t>Servicios juridicos</t>
  </si>
  <si>
    <t>Jose Manuel De La Cruz</t>
  </si>
  <si>
    <t>B1500000241</t>
  </si>
  <si>
    <t>B1500000017</t>
  </si>
  <si>
    <t>SERVICIO DE LIMPIEZA DE 206 SEPTICOS, LLEVADO A CABO POR ESTA INSTITUCION EN DIVERSOS BARRIOS DEL DISTRITO NACIONAL Y SANTO DOMINGO OESTE.</t>
  </si>
  <si>
    <t>B1500023605</t>
  </si>
  <si>
    <t>ADQUISICION DE BONOS ALIMENTICIOS PARA SER DISTRIBUIDOS A FAMILIAS DE ESCASOS RECURSOS.</t>
  </si>
  <si>
    <t>B1500009368</t>
  </si>
  <si>
    <t>AYUDA PARA CUBRIR COSTOS POR SERVICIO DE HOSPITALIZACION AL SEÑOR RICARDO ANTONIO VERGEZ VANDERHORST.</t>
  </si>
  <si>
    <t>ADQUISICION DE ANDADORES, MULETAS, BASTONES Y SILLAS DE RUEDAS PARA SER DONADOS EN DIVERSOS BARRIOS.</t>
  </si>
  <si>
    <t>B1500000012</t>
  </si>
  <si>
    <t>DQUISICION DE ELECTRODOMESTICOS Y ARTICULOS DEL HOGAR PARA SER DONADOS A FAMILIAS DE ESCASOS RECURSOS.</t>
  </si>
  <si>
    <t>RELACIÓN DE FACTURAS PENDIENTES DE PAGO AL 31/10/2021</t>
  </si>
  <si>
    <t>B1500243699</t>
  </si>
  <si>
    <t>B1500028055</t>
  </si>
  <si>
    <t>B1500027312  B1500027967</t>
  </si>
  <si>
    <t>SERVICIO DE RETIRO DE BASURA DEL LOCAL LA ESPERILLA DE ESTA INSTITUCIÓN. CORRESPONDIENTE A LOS MESES DE SEPTIEMBRE Y OCTUBRE 2021.</t>
  </si>
  <si>
    <t>B1500003338</t>
  </si>
  <si>
    <t>EDITORA DEL CARIBE C POR A</t>
  </si>
  <si>
    <t>SERVICIO DE PUBLICACIONES</t>
  </si>
  <si>
    <t>B1500003348</t>
  </si>
  <si>
    <t xml:space="preserve">B1500000028      B1500000029   B1500000030  </t>
  </si>
  <si>
    <t xml:space="preserve"> 15/10/2021  15/10/2021    15/10/2021</t>
  </si>
  <si>
    <t>TRIGENIO CAR CENTER , SRL.</t>
  </si>
  <si>
    <t>SERVICIO DE REPARACION Y MANTENIMIENTO VEHICULOS PROPIEDAD DE ESTA INSTITUCION.</t>
  </si>
  <si>
    <t>B1500000113</t>
  </si>
  <si>
    <t>QUIMIPEST DOMINICANA, SR</t>
  </si>
  <si>
    <t>ADQUISICION SERVICIOS DE FUMIGACION EN LOS LOCALES PRINCIPAL Y LA ESPERILLA DE ESTA INSTITUCION.</t>
  </si>
  <si>
    <t>RAFAEL  ALBERTO PUJOLS DIAZ</t>
  </si>
  <si>
    <t>B1500000374</t>
  </si>
  <si>
    <t xml:space="preserve"> SERVICIOS JURIDICOS.</t>
  </si>
  <si>
    <t>CARMEN ENICIA CHEVALIER CARABALLO</t>
  </si>
  <si>
    <t>ADQUISICION EQUIPOS PARA SISTEMA VIGILANCIA LOCALES DE ESTA INSTITUCION UBICADOS EN LA ESPERILLA, SANTIAGO Y SFM</t>
  </si>
  <si>
    <t>B1500000056</t>
  </si>
  <si>
    <t>ADQUISICION DE MASCARILLAS PARA USO EN NUESTRA INSTITUCION</t>
  </si>
  <si>
    <t>B1500000102</t>
  </si>
  <si>
    <t>EDESUR  DOMINICANA S.A.</t>
  </si>
  <si>
    <t>SUMINISTRO ENERGIA ELECTRICA LOCAL LA ESPERILLA , CORRESPONDIENTE AL  PERIODO  DE 10 de AGOSTO 2021 AL 09 SEPTIEMBRE 2021.</t>
  </si>
  <si>
    <t>01/09/2021    01/10/2021</t>
  </si>
  <si>
    <t>AQUISICION MAQUINA TRITURADORA DE PAPEL PARA USO DE ESTA INSTITUCION.</t>
  </si>
  <si>
    <t>SERVICIO DE ALGUACIL CORRESPONDIENTE AL PERIODO DEL 19 DE AGOSTO 2021 AL 19 DE SEPTIEMBRE 2021.</t>
  </si>
  <si>
    <t>SERVICIO DE RETIRO DE BASURA DEL LOCAL PRINCIPAL DE ESTA INSTITUCIÓN. CORRESPONDIENTE AL MES DE OCTUBRE 2021.</t>
  </si>
  <si>
    <t>AYUNTAMIENTO DEL DISTRITO NACIONAL</t>
  </si>
  <si>
    <t>MEL-AW VARIEDADES Y SERVICIOS, SRL</t>
  </si>
  <si>
    <t>GRUPO EMPRESARIAL VISA, SRL</t>
  </si>
  <si>
    <t>LALO 5 MULTICERVICES, SRL</t>
  </si>
  <si>
    <t>RELACIÓN DE FACTURAS PENDIENTES DE PAGO AL 30/11/2021</t>
  </si>
  <si>
    <t>B1500000048</t>
  </si>
  <si>
    <t>ALQUILER CORRESPONDIENTE AL MES DE NOVIEMBRE 2021.</t>
  </si>
  <si>
    <t>B1500108022       B1500110498</t>
  </si>
  <si>
    <t>28/09/2021       28/10/2021</t>
  </si>
  <si>
    <t>Compañía Dominicana de Telefonos C por A</t>
  </si>
  <si>
    <t>SERVICIO DE COMUNICACIÓN CORRESPONDIENTE A LOS MESES SEPTIEMBRE Y OCTUBRE 2021.</t>
  </si>
  <si>
    <t>B1500000204</t>
  </si>
  <si>
    <t>Grupo Iceberg, SRL</t>
  </si>
  <si>
    <t>ADQUISICIÓN DE ARTICULOS DE COCINA  PARA SER DONADOS</t>
  </si>
  <si>
    <t>B1500000203</t>
  </si>
  <si>
    <t>ADQUISICIÓN DE SILLAS PLASTICAS PARA SER DONADAS</t>
  </si>
  <si>
    <t>B1500000178</t>
  </si>
  <si>
    <t>Milton Rodriguez Collado</t>
  </si>
  <si>
    <t>ALQUILER LOCAL SANTIAGO CORRESPONDIENTE AL MES DE
NOVIEMBRE 2021</t>
  </si>
  <si>
    <t>B1500000438</t>
  </si>
  <si>
    <t>Identificaciones Corporativas SRL</t>
  </si>
  <si>
    <t>B1500000076</t>
  </si>
  <si>
    <t>Yadilsia Comercial, SRL</t>
  </si>
  <si>
    <t>MONTAJE ACTIVIDAD LLEVADA A CABO POR ESTA INSTITUCION EN CASA DE TEATRO, ZONA COLONIAL.</t>
  </si>
  <si>
    <t>B1500249970</t>
  </si>
  <si>
    <t>Edesur Dominicana, S.A</t>
  </si>
  <si>
    <t>ENERGÍA ELÉCTRICA LOCAL LA ESPERILLA DEL 09/09/2021 AL 10/10/ 2021</t>
  </si>
  <si>
    <t>B1500000177</t>
  </si>
  <si>
    <t>Celna Enterprises, SRL</t>
  </si>
  <si>
    <t>N/A</t>
  </si>
  <si>
    <t>Fundación Padre Rogelio Cruz</t>
  </si>
  <si>
    <t>APORTE ECONOMICO PARA LA CONSTRUCCION DE 3 VIVIIENDAS EN MANOGUAYABO, RECONSTRUCCION DE 6 VIVIENDAS EN CRISTO REY,  Y APORTE ESCUELA DE DANZA PROFESORA ARLIN DE MOYA.</t>
  </si>
  <si>
    <t>B1500000212</t>
  </si>
  <si>
    <t>Jorge Elizardo Matos de la Cruz</t>
  </si>
  <si>
    <t>POR CONCEPTO DE SERVICIOS JURIDICOS</t>
  </si>
  <si>
    <t>B1500000215</t>
  </si>
  <si>
    <t>B1500000245</t>
  </si>
  <si>
    <t>B1500000007</t>
  </si>
  <si>
    <t>B1500000398</t>
  </si>
  <si>
    <t>Carmen Enicia Chevalier</t>
  </si>
  <si>
    <t>B1500000395</t>
  </si>
  <si>
    <t>De la Rosa Eléctricos, SRL</t>
  </si>
  <si>
    <t>ADQUISICION ENLATES Y BAJANTES PARA LA REPARACION DE VIVIENDAS A FAMILIAS DE ESCASOS RECURSOS.</t>
  </si>
  <si>
    <t>B1500000014</t>
  </si>
  <si>
    <t>ADQUISICION EXTENSIONES DE LUCES ESTATICAS PARA SER DONADAS</t>
  </si>
  <si>
    <t>Areg Trade Supply Group, SRL</t>
  </si>
  <si>
    <t>ADQUISICION LECHE FORTIFICADA PARA SER DONADA</t>
  </si>
  <si>
    <t>MEL-AW Variedades y Servicios, SRL</t>
  </si>
  <si>
    <t xml:space="preserve">ADQUISICION JUEGOS DE AJEDREZ PARA SER DONADOS </t>
  </si>
  <si>
    <t>ADQUISICION BATERIAS PARA INVERSOR PARA SER DONADAS</t>
  </si>
  <si>
    <t>Soluciones Arquitectónicas Y Terminaciones Civiles SOLATEC, SRL</t>
  </si>
  <si>
    <t>B1500240699   B1500241738</t>
  </si>
  <si>
    <t xml:space="preserve">EDENORTE Dominicana S. A. </t>
  </si>
  <si>
    <t>ENERGÍA ELÉCTRICA A LOS LOCALES UBICADOS EN SANTIAGO DE LOS CABALLEROS Y SAN FRANCISCO DE MACORIS. CORRESPONDIENTE AL MES DE OCTUBRE DEL AÑO 2021</t>
  </si>
  <si>
    <t>B1500000008     B1500000009</t>
  </si>
  <si>
    <t>Astron Multimedia, SRL</t>
  </si>
  <si>
    <t>SERVICIO DE PUBLICIDAD, CORRESPONDIENTE A LOS MESES SEPTIEMBRE Y OCTUBRE 2021.</t>
  </si>
  <si>
    <t>B1500005162   B1500005308</t>
  </si>
  <si>
    <t>05/10/2021     02/11/2021</t>
  </si>
  <si>
    <t>Corporación Estatal de Radio y Televisión (CERTV)</t>
  </si>
  <si>
    <t>PUBLICIDAD MESES DE OCTUBRE Y NOVIEMBRE 2021.</t>
  </si>
  <si>
    <t>B1500000168</t>
  </si>
  <si>
    <t>ADQUISICION DE JUEGOS DE COLCHAS Y SABANAS PARA SER DONADOS</t>
  </si>
  <si>
    <t>Solajico Comercial, SRL</t>
  </si>
  <si>
    <t>ADQUISICION DE JUGUETES PARA SER DONADOS</t>
  </si>
  <si>
    <t>B1500000019</t>
  </si>
  <si>
    <t>Constructora Zunnu Lun, SRL</t>
  </si>
  <si>
    <t>CONCEPTO DE CUBICACION NO. 2 DE LA CONSTRUCCION DE OFICINAS EN EL TERCER PISO DEL EDIFICIO DEL LOCAL PRINCIPAL DE NUESTRA INSTITUCION</t>
  </si>
  <si>
    <t>ADQUISICIóN DE CINTA Y TARJETAS DE PVC PARA IMPRESORA DE LOS CARNETS</t>
  </si>
  <si>
    <t>ADQUISICIÓN MOSQUITEROS PARA SER DONADOS</t>
  </si>
  <si>
    <t>VALOR RD$</t>
  </si>
  <si>
    <t>RELACIÓN DE FACTURAS PENDIENTES DE PAGO AL 31/12/2021</t>
  </si>
  <si>
    <t>EDESUR</t>
  </si>
  <si>
    <t>Energia electrica La Esperilla del 10/10 al 10/11/2021</t>
  </si>
  <si>
    <t>B1500256231</t>
  </si>
  <si>
    <t>Publicidad nov. Y dic. 2021</t>
  </si>
  <si>
    <t xml:space="preserve">Maxibodegas Eop Del Caribe </t>
  </si>
  <si>
    <t>Simeni Partner</t>
  </si>
  <si>
    <t>Alquiler dic. 2021</t>
  </si>
  <si>
    <t xml:space="preserve">Trigenio Car Center   </t>
  </si>
  <si>
    <t>Grupo Timoteo</t>
  </si>
  <si>
    <t xml:space="preserve">Autocentro Flaver </t>
  </si>
  <si>
    <t>Grupo Koya</t>
  </si>
  <si>
    <t>Yadilsia Comercial (Montaje Actividad)</t>
  </si>
  <si>
    <t xml:space="preserve">Jorge Matos De la Cruz  </t>
  </si>
  <si>
    <t>Rafael Pujols</t>
  </si>
  <si>
    <t>CAIDESA</t>
  </si>
  <si>
    <t>Agua Planeta Azul</t>
  </si>
  <si>
    <t>B1500068718    B1500069862   B1500071349   B1500073201    B1500074161   B1500075082  B1500076363   B1500078137   B1500079462</t>
  </si>
  <si>
    <t xml:space="preserve">1/4/2021    01/05/2021    01/06/2021    05/07/2021     01/08/2021    04/09/2021   06/10/2021    01/11/2021   01/12/2021  </t>
  </si>
  <si>
    <t>CORPORACION ACUEDUCTO ALCANTARILLADO SANTO DOMINGO</t>
  </si>
  <si>
    <t>SUMINISTRO DE AGUA AL LOCAL PRINCIPAL DE NUESTRA INSTITUCIÓN DESDE EL MES DE ABRIL HASTA EL MES DE DICIEMBRE 2021.</t>
  </si>
  <si>
    <t>B1500077757   B1500079087</t>
  </si>
  <si>
    <t>01/11/2021   01/12/2021</t>
  </si>
  <si>
    <t>SUMINISTRO DE AGUA AL LOCAL LA ESPERILLA DE NUESTRA INSTITUCION CORRESPONDIENTE A LOS MESES NOVIEMBRE Y DICIEMBRE 2021.</t>
  </si>
  <si>
    <t>B1500028612   B1500029270</t>
  </si>
  <si>
    <t xml:space="preserve">01/11/2021   01/12/2021 </t>
  </si>
  <si>
    <t>RETIRO DE BASURA DEL LOCAL LA ESPERILLA DE ESTA INSTITUCIÓN. CORRESPONDIENTE A LOS MESES DE NOVIEMBRE Y DICIEMBRE 2021.</t>
  </si>
  <si>
    <t>B1500000010</t>
  </si>
  <si>
    <t xml:space="preserve">B1500000010   B1500000011 </t>
  </si>
  <si>
    <t xml:space="preserve">10/12/2021  10/12/2021 </t>
  </si>
  <si>
    <t>B1500000935</t>
  </si>
  <si>
    <t>ADQUISICION MATERIAL GASTABLE</t>
  </si>
  <si>
    <t>B1500000176</t>
  </si>
  <si>
    <t>ADQUISICION DE LETREROS</t>
  </si>
  <si>
    <t>B1500000129</t>
  </si>
  <si>
    <t>Rolando De La Cruz</t>
  </si>
  <si>
    <t>B1500000034  B1500000035</t>
  </si>
  <si>
    <t>E REPARACION Y MANTENIMIENTO VEHICULOS</t>
  </si>
  <si>
    <t>REPARACIÓN Y MANTENIMIENTO DE VEHÍCULOS</t>
  </si>
  <si>
    <t>SERVICIO DE MANTENIMIENTO A VEHICULOS</t>
  </si>
  <si>
    <t>B1500000216</t>
  </si>
  <si>
    <t>O SERVICIO DE MANTENIMIENTO A VEHICULOS</t>
  </si>
  <si>
    <t>B1500000031  B1500000032   B1500000033</t>
  </si>
  <si>
    <t>B1500019680</t>
  </si>
  <si>
    <t>REPARACIÓN Y MANTENIMIENTO DE VEHÍCULO</t>
  </si>
  <si>
    <t>SERVICIOS DE RECARGA DE LOS EXTINTORES</t>
  </si>
  <si>
    <t>B1500000078</t>
  </si>
  <si>
    <t>SERVICIO DE MONTAJE PARA ACTIVIDAD EN EL SECTOR SAN CARLOS</t>
  </si>
  <si>
    <t>B1500000219</t>
  </si>
  <si>
    <t>SERVICIOS JURIDICOS.</t>
  </si>
  <si>
    <t>SERVICIO DE ALGUACIL CORRESPONDIENTE AL PERIODO DEL 19 DE OCTUBRE AL 19 DE NOVIEMBRE 2021 Y DEL 19 DE NOVIEMBRE AL 19 DE DICIEMBRE 2021.</t>
  </si>
  <si>
    <t>ADQUISICION ALMUERZO PARA CAPACITACION E INDUCCION DEL PERSONAL</t>
  </si>
  <si>
    <t xml:space="preserve">B1500001457    </t>
  </si>
  <si>
    <t>Everest Corporation, SRL</t>
  </si>
  <si>
    <t>ADQUISICION DE MATERIALES DE LIMPIEZA</t>
  </si>
  <si>
    <t>B1500000213</t>
  </si>
  <si>
    <t>ADQUISICION DE MATERIALES DE PLOMERIA PARA SER DONADOS</t>
  </si>
  <si>
    <t>Soluciones Arquitectónicas Y Terminaciones Civiles Solatec, SRL</t>
  </si>
  <si>
    <t xml:space="preserve">ADQUISICION DE PLANCHAS DE ZINC, Y CABALLETES </t>
  </si>
  <si>
    <t>ADQUISICION DE EQUIPOS (FREEZER, BALANZAS, TINACOS Y FREGADEROS) PARA SER DONADOS</t>
  </si>
  <si>
    <t>ADQUISICION MOBILIARIO DE OFICINA</t>
  </si>
  <si>
    <t>ADQUISICION EQUIPOS TECNOLOGICOS</t>
  </si>
  <si>
    <t>B1500007273</t>
  </si>
  <si>
    <t>ADQUISICION SELLOS</t>
  </si>
  <si>
    <t>Logomarca, SA</t>
  </si>
  <si>
    <t>B1500000018</t>
  </si>
  <si>
    <t>Gold Sea Business, SRL</t>
  </si>
  <si>
    <t>SERVICIOS DE LIMPIEZA DE SEPTICOS EN VIVIENDAS DE FAMILIAS DE ESCASOS RECURSOS</t>
  </si>
  <si>
    <t>Producciones 35 Films Company, SRL</t>
  </si>
  <si>
    <t xml:space="preserve">SERVICIOS DE PRODUCCION Y GRABACION DE VIDEOS PARA ACTIVIDADES </t>
  </si>
  <si>
    <t>B1500000061</t>
  </si>
  <si>
    <t>Grupo Empresarial Visa, SRL</t>
  </si>
  <si>
    <t xml:space="preserve">ADQUISICION MASCARILLAS </t>
  </si>
  <si>
    <t>AREG TRADE SUPPLY GROUP, SRL</t>
  </si>
  <si>
    <t>ADQUISICION DE LUCES DE EXTERIOR PARA USO EN NUESTRA SEDE</t>
  </si>
  <si>
    <t>B1500070973</t>
  </si>
  <si>
    <t>GRUPO RAMOS, SA</t>
  </si>
  <si>
    <t>ADQUISICION DE BONOS</t>
  </si>
  <si>
    <t xml:space="preserve">02/7/2021   01/11/2021 01/11/2021 </t>
  </si>
  <si>
    <t>Sued &amp; Fargesa, SRL</t>
  </si>
  <si>
    <t>AYUDA MEDICA</t>
  </si>
  <si>
    <t>Policlinicas Elohim Dominicana, SA</t>
  </si>
  <si>
    <t>B1500187772</t>
  </si>
  <si>
    <t>Plaza de la Salud</t>
  </si>
  <si>
    <t>22/12/2021   22/07/2021   08/12/2021   08/12/2021</t>
  </si>
  <si>
    <t>CB-PAP-931-2021</t>
  </si>
  <si>
    <t>FACTURA NCF/ Doc. Respaldo</t>
  </si>
  <si>
    <t>CENTRO DE INVESTIGACION PARA EL FOMENTO DE LA ARTESANIA DOMINICAN</t>
  </si>
  <si>
    <t>E APORTE ECONOMICO PARA LA LABOR SOCIAL QUE ESTA REALIZA</t>
  </si>
  <si>
    <t>CB-PAP-917-2021</t>
  </si>
  <si>
    <t>APORTE ECONOMICO  PARA LA CONSTRUCCION DE VIVIENDAS, ACTIVIDADES ARTISTICAS, DE SALUD Y OTROS</t>
  </si>
  <si>
    <t>CB-PAP-907-2021</t>
  </si>
  <si>
    <t>Asociación de Iglesias Cristinas El Olivar, INC, ASICRISTO</t>
  </si>
  <si>
    <t>APORTE ECONOMICO PARA PAGO ALQUILERES DE LOS DAMNIFICADOS POR EL PASO DE LA TORMENTA LAURA</t>
  </si>
  <si>
    <t>B1500000895</t>
  </si>
  <si>
    <t>Centroxpert STE, SRL</t>
  </si>
  <si>
    <t>ADQUISICION EQUIPOS TECNOLOGICOS PARA SER DONADOS</t>
  </si>
  <si>
    <t>ADQUISICION DE CAJA FUERTE DE SEGURIDAD</t>
  </si>
  <si>
    <t>B1500000279</t>
  </si>
  <si>
    <t>INVERSIONES TROPICANA C POR A</t>
  </si>
  <si>
    <t>ADQUISICION TABLEROS DE BASKETBALL PARA SER DONADOS</t>
  </si>
  <si>
    <t>B1500000411</t>
  </si>
  <si>
    <t>Enfoque Digital, SRL</t>
  </si>
  <si>
    <t>ADQUISICION DE CAMARA FOTOGRAFICA Y LENTE</t>
  </si>
  <si>
    <t>B1500003191</t>
  </si>
  <si>
    <t>Suplimed, SRL</t>
  </si>
  <si>
    <t xml:space="preserve">ADQUISICION SILLAS DE RUEDAS PARA SER DONADAS </t>
  </si>
  <si>
    <t xml:space="preserve"> ADQUISICION DE BOMBA SUMERGIBLE PARA SER DONADA</t>
  </si>
  <si>
    <t>B1500000023</t>
  </si>
  <si>
    <t>Constructora Johnson, SRL</t>
  </si>
  <si>
    <t>O CUBICACION FINAL DE LA OBRA CONSTRUCCION DE (4) VIVIENDAS PARA FAMILIAS DE ESCASOS RECURSOS EN EL SECTOR LAS OCHOCIENTAS PANTOJA LOS ALCARRIZOS.</t>
  </si>
  <si>
    <t>B1500000001</t>
  </si>
  <si>
    <t>Cerradom Cerramientos Dominicanos, SRL</t>
  </si>
  <si>
    <t>AVANCE 20% POR CONSTRUCCION DE (5) VIVIENDAS Y (7) POZOS SEPTICOS A FAMILIAS DE ESCASOS RECURSOS</t>
  </si>
  <si>
    <t>B1500000020</t>
  </si>
  <si>
    <t>CONSTRUCTORA ZUNNU LUN, SRL</t>
  </si>
  <si>
    <t>O CUBICACION FINAL DE LA CONSTRUCCION DE OFICINAS EN EL TERCER PISO DE LA SEDE</t>
  </si>
  <si>
    <t>B1500000170</t>
  </si>
  <si>
    <t>Topicverse, SRL</t>
  </si>
  <si>
    <t>ADQUISICION DE FARDOS DE FUNDAS PLASTICAS</t>
  </si>
  <si>
    <t>Yina M. Frías Núñez</t>
  </si>
  <si>
    <t>Enc. Contabilidad</t>
  </si>
  <si>
    <t>Lic. Ingrid K. García Familia</t>
  </si>
  <si>
    <t xml:space="preserve">               B1500057669  
B1500057670
B1500077155
B1500084709
B1500084725
B1500084745
B1500084762
B1500084767
B1500090320
B1500090331
B1500090342
B1500090355
B1500090925
B1500090938
B1500090955
B1500090978
B1500090991
B1500092415
B1500092433
B1500092454
B1500092475
B1500092500
B1500093725
B1500093739
B1500093756
B1500093777
B1500093793
B1500098014
B1500098033
B1500098063
B1500098087
B1500099013
B1500077135                                                                 
</t>
  </si>
  <si>
    <t>SUMINISTRO DE AGUA PRURIFICADA</t>
  </si>
  <si>
    <t xml:space="preserve">            25/2/2021
25/02/2021
12/11/2021
02/03/2021 
08/03/2021
15/03/2021
19/03/2021 
22/03/2021
26/03/2021
06/04/2021
09/04/2021
15/04/2021
05/05/2021
12/05/2021
19/05/2021
26/05/2021
31/05/2021
09/06/2021
16/06/2021
23/06/2021
30/06/2021
08/07/2021
16/07/2021
22/07/2021
28/07/2021
05/08/2021 
12/08/2021
8/11/2021
24/11/2021
03/12/2021
10/12/2021
17/12/2021
04/11/2021
</t>
  </si>
  <si>
    <t xml:space="preserve">B1500010950      B1500012021  B1500012022      </t>
  </si>
  <si>
    <t xml:space="preserve">B1500000517     B1500000442   </t>
  </si>
  <si>
    <t xml:space="preserve">  24/11/2021      14/10/2021</t>
  </si>
  <si>
    <t>B1500047636  B1500111239   B1500246134   B1500246364</t>
  </si>
  <si>
    <t>RELACIÓN DE FACTURAS PENDIENTES DE PAGO AL 31/01/2022</t>
  </si>
  <si>
    <t>B1500254253   B1500254484</t>
  </si>
  <si>
    <t>SUMINISTRO DE ENERGÍA ELÉCTRICA A LOS LOCALES UBICADOS EN SANTIAGO DE LOS CABALLEROS Y SAN FRANCISCO DE MACORIS. CORRESPONDIENTE AL MES DE DICIEMBRE 2021.</t>
  </si>
  <si>
    <t>B1500262503</t>
  </si>
  <si>
    <t>EDESUR DOMINICANA S. A.</t>
  </si>
  <si>
    <t>EDENORTE DOMINICANA S. A.</t>
  </si>
  <si>
    <t>SUMINISTRO DE ENERGÍA ELÉCTRICA LOCAL LA ESPERILLA DE ESTA INSTITUCION, CORRESPONDIENTE AL PERIODO DEL 10/11/2021 AL 10/12/ 2021.</t>
  </si>
  <si>
    <t>B1500030599</t>
  </si>
  <si>
    <t>SERVICIO DE RETIRO DE BASURA DEL LOCAL PRINCIPAL DE ESTA INSTITUCIÓN. CORRESPONDIENTE AL MES DE ENERO 2022.</t>
  </si>
  <si>
    <t>B1500030511</t>
  </si>
  <si>
    <t>B1500000130</t>
  </si>
  <si>
    <t>SERVICIO DE RETIRO DE BASURA DEL LOCAL LA ESPERILLA DE ESTA INSTITUCIÓN. CORRESPONDIENTE AL MES DE ENERO 2022</t>
  </si>
  <si>
    <t>ALQUILER LOCAL PRINCIPAL DE ESTA INSTITUCIÓN CORRESPONDIENTE AL MES DE ENERO 2022.</t>
  </si>
  <si>
    <t>B1500000050</t>
  </si>
  <si>
    <t>FERMINA ANTONIA THEN SALVADOR</t>
  </si>
  <si>
    <t>ALQUILER LOCAL COMERCIAL UBICADO EN LA CALLE 27 DE FEBRERO NO. 29, SAN FRANCISCO DE MACORIS. CORRESPONDIENTE AL MES DE ENERO 2022.</t>
  </si>
  <si>
    <t>B1500000180</t>
  </si>
  <si>
    <t>MILTON ALEJANDRO RODRIGUEZ COLLADO</t>
  </si>
  <si>
    <t>E ALQUILER LOCAL COMERCIAL UBICADO EN CALLE CUBA #46 2DO. NIVEL Y LOCAL #46-B 1ER. NIVEL, PARA USO ALMACEN, SANTIAGO DE LOS CABALLEROS. CORRESPONDIENTE AL MES DE ENERO 2022.</t>
  </si>
  <si>
    <t>ROLANDO ELPIDIO DE LA CRUZ</t>
  </si>
  <si>
    <t>Yina M. Frias Nuñez</t>
  </si>
  <si>
    <t>RELACIÓN DE FACTURAS PENDIENTES DE PAGO AL 28/02/2022</t>
  </si>
  <si>
    <t>B1500158924</t>
  </si>
  <si>
    <t>COMPANIA DOMINICANA DE TELEFONOS C POR A</t>
  </si>
  <si>
    <t>SERVICIO DE COMUNICACION LOCAL LA ESPERILLA DE ESTA INSTITUCION, CTA # 717152171. CORRESPONDIENTE AL MES DE ENERO 2022.</t>
  </si>
  <si>
    <t>CUBICACION FINAL DE LA OBRA CONSTRUCCION OFICINAS EN EL TERCER PISO DE LA SEDE DE ESTA INSTITUCION.</t>
  </si>
  <si>
    <t>Rafael Alberto Pujols Diaz</t>
  </si>
  <si>
    <t>B1500000052  B1500000053</t>
  </si>
  <si>
    <t>27/1/2022    21/02/2022</t>
  </si>
  <si>
    <t>SERVICIO DE ALGUACIL CORRESPONDIENTE AL PERIODO DEL 19 DE DICIEMBRE 2021 AL 19 DE ENERO 2022 y DEL 19 DE
ENERO AL 19 DE FEBRERO 2022.</t>
  </si>
  <si>
    <t>B1500000131</t>
  </si>
  <si>
    <t>ALQUILER LOCAL PRINCIPAL DE ESTA INSTITUCIÓN CORRESPONDIENTE AL MES DE FEBRERO 2022</t>
  </si>
  <si>
    <t>Rolando Elpidio De La Cruz Bello</t>
  </si>
  <si>
    <t>ALQUILER LOCAL COMERCIAL UBICADO EN CALLE CUBA #46 2DO. NIVEL Y LOCAL #46-B 1ER. NIVEL, PARA USO ALMACEN, SANTIAGO DE LOS CABALLEROS. CORRESPONDIENTE AL MES DE FEBRERO 2022</t>
  </si>
  <si>
    <t>B1500000181</t>
  </si>
  <si>
    <t>B1500031229   B1500031141</t>
  </si>
  <si>
    <t>B1500047630</t>
  </si>
  <si>
    <t>AYUDA MEDICA A LOS SEÑORES ANGEL ANTONIO MEJIA TRONCOZO Y LUCINA EDITH JIMENEZ LUGO</t>
  </si>
  <si>
    <t>B1500000602</t>
  </si>
  <si>
    <t>AYUDA MEDICA AL SEÑOR LEONALDO SEGURA MENDEZ</t>
  </si>
  <si>
    <t>B1500233843</t>
  </si>
  <si>
    <t>AYUDA MEDICA A LA SEÑORA VIRTUDES ALTAGRACIA BENZAN RAMIREZ</t>
  </si>
  <si>
    <t>B1500266445  B1500266452</t>
  </si>
  <si>
    <t>PATRONATO DEL HOSPITAL GENERAL MATERNO INFANTIL INC</t>
  </si>
  <si>
    <t>EDENORTE DOMINICANA S A</t>
  </si>
  <si>
    <t>ENERGÍA ELÉCTRICA A LOS LOCALES UBICADOS EN SANTIAGO DE LOS CABALLEROS Y SAN FRANCISCO DE MACORIS. CORRESPONDIENTE AL MES DE ENERO 2022.</t>
  </si>
  <si>
    <t>SERVICIO DE RETIRO DE BASURA DEL LOCAL PRINCIPAL Y LA ESPERILLA DE ESTA INSTITUCIÓN. CORRESPONDIENTE AL MES DE FEBRERO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</si>
</sst>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2"/>
      <color theme="1"/>
      <name val="Times New Roman"/>
      <family val="1"/>
    </font>
    <font>
      <b/>
      <sz val="12"/>
      <color theme="1"/>
      <name val="Times New Roman"/>
      <family val="1"/>
    </font>
    <font>
      <b/>
      <sz val="10"/>
      <color theme="1"/>
      <name val="Calibri"/>
      <family val="2"/>
      <scheme val="minor"/>
    </font>
    <font>
      <b/>
      <sz val="9"/>
      <color theme="1"/>
      <name val="Calibri"/>
      <family val="2"/>
      <scheme val="minor"/>
    </font>
    <font>
      <sz val="11"/>
      <color theme="1"/>
      <name val="Times New Roman"/>
      <family val="1"/>
    </font>
    <font>
      <b/>
      <sz val="11"/>
      <color theme="1"/>
      <name val="Times New Roman"/>
      <family val="1"/>
    </font>
    <font>
      <sz val="10"/>
      <color theme="1"/>
      <name val="Calibri"/>
      <family val="2"/>
      <scheme val="minor"/>
    </font>
    <font>
      <sz val="10"/>
      <color theme="1"/>
      <name val="Times New Roman"/>
      <family val="1"/>
    </font>
    <font>
      <b/>
      <sz val="10"/>
      <color theme="1"/>
      <name val="Times New Roman"/>
      <family val="1"/>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85">
    <xf numFmtId="0" fontId="0" fillId="0" borderId="0" xfId="0"/>
    <xf numFmtId="0" fontId="2" fillId="0" borderId="0" xfId="0" applyFont="1"/>
    <xf numFmtId="0" fontId="2" fillId="0" borderId="1" xfId="0" applyFont="1" applyBorder="1" applyAlignment="1">
      <alignment horizontal="center"/>
    </xf>
    <xf numFmtId="43" fontId="2" fillId="0" borderId="1" xfId="1" applyFont="1" applyBorder="1" applyAlignment="1">
      <alignment horizontal="center"/>
    </xf>
    <xf numFmtId="43" fontId="2" fillId="0" borderId="2" xfId="0" applyNumberFormat="1" applyFont="1" applyBorder="1"/>
    <xf numFmtId="0" fontId="2" fillId="0" borderId="4" xfId="0" applyFont="1" applyBorder="1"/>
    <xf numFmtId="0" fontId="4" fillId="0" borderId="0" xfId="0" applyFont="1" applyAlignment="1"/>
    <xf numFmtId="0" fontId="5" fillId="0" borderId="0" xfId="0" applyFont="1" applyAlignment="1"/>
    <xf numFmtId="0" fontId="4" fillId="0" borderId="5" xfId="0" applyFont="1" applyBorder="1" applyAlignment="1">
      <alignment horizontal="center"/>
    </xf>
    <xf numFmtId="0" fontId="0" fillId="0" borderId="5" xfId="0" applyBorder="1"/>
    <xf numFmtId="0" fontId="2" fillId="0" borderId="1" xfId="0" applyFont="1" applyBorder="1" applyAlignment="1">
      <alignment horizontal="left" wrapText="1"/>
    </xf>
    <xf numFmtId="0" fontId="2" fillId="0" borderId="2" xfId="0" applyFont="1" applyBorder="1" applyAlignment="1">
      <alignment horizontal="center"/>
    </xf>
    <xf numFmtId="0" fontId="4" fillId="0" borderId="0" xfId="0" applyFont="1" applyAlignment="1">
      <alignment horizontal="center"/>
    </xf>
    <xf numFmtId="0" fontId="4" fillId="0" borderId="0" xfId="0" applyFont="1" applyBorder="1" applyAlignment="1">
      <alignment horizontal="center"/>
    </xf>
    <xf numFmtId="0" fontId="5" fillId="0" borderId="0" xfId="0" applyFont="1" applyBorder="1" applyAlignment="1"/>
    <xf numFmtId="0" fontId="4" fillId="0" borderId="0" xfId="0" applyFont="1" applyBorder="1" applyAlignment="1"/>
    <xf numFmtId="43" fontId="2" fillId="0" borderId="1" xfId="1" applyFont="1" applyBorder="1" applyAlignment="1">
      <alignment horizontal="center" vertic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4" fillId="0" borderId="0" xfId="0" applyFont="1" applyAlignment="1">
      <alignment horizontal="center"/>
    </xf>
    <xf numFmtId="0" fontId="4" fillId="0" borderId="0" xfId="0" applyFont="1" applyBorder="1" applyAlignment="1">
      <alignment horizontal="center"/>
    </xf>
    <xf numFmtId="0" fontId="2" fillId="0" borderId="1" xfId="0" applyFont="1" applyBorder="1" applyAlignment="1">
      <alignment horizontal="left" vertical="center" wrapText="1"/>
    </xf>
    <xf numFmtId="0" fontId="6" fillId="0" borderId="1"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Border="1" applyAlignment="1">
      <alignment horizontal="center"/>
    </xf>
    <xf numFmtId="0" fontId="2" fillId="0" borderId="0" xfId="0" applyFont="1" applyAlignment="1">
      <alignment horizontal="center"/>
    </xf>
    <xf numFmtId="0" fontId="5" fillId="0" borderId="0" xfId="0" applyFont="1" applyAlignment="1">
      <alignment horizontal="center" vertical="center"/>
    </xf>
    <xf numFmtId="0" fontId="2" fillId="0" borderId="0" xfId="0" applyFont="1" applyBorder="1" applyAlignment="1">
      <alignment horizontal="center"/>
    </xf>
    <xf numFmtId="0" fontId="2" fillId="0" borderId="0" xfId="0" applyFont="1" applyBorder="1"/>
    <xf numFmtId="0" fontId="5" fillId="0" borderId="0" xfId="0" applyFont="1" applyBorder="1" applyAlignment="1">
      <alignment horizont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wrapText="1"/>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2" fillId="0" borderId="3" xfId="0" applyFont="1" applyBorder="1" applyAlignment="1">
      <alignment horizontal="center"/>
    </xf>
    <xf numFmtId="0" fontId="4" fillId="0" borderId="0" xfId="0" applyFont="1" applyBorder="1" applyAlignment="1">
      <alignment horizontal="center"/>
    </xf>
    <xf numFmtId="0" fontId="2" fillId="0" borderId="1" xfId="0" applyFont="1" applyBorder="1" applyAlignment="1">
      <alignment horizontal="left" vertical="center"/>
    </xf>
    <xf numFmtId="0" fontId="2" fillId="2" borderId="1" xfId="0" applyFont="1" applyFill="1" applyBorder="1" applyAlignment="1">
      <alignment horizontal="left" vertical="center" wrapText="1"/>
    </xf>
    <xf numFmtId="0" fontId="2" fillId="0" borderId="6" xfId="0" applyFont="1" applyBorder="1" applyAlignment="1">
      <alignment horizontal="center" vertical="center" wrapText="1"/>
    </xf>
    <xf numFmtId="14" fontId="2" fillId="2" borderId="0" xfId="0" applyNumberFormat="1" applyFont="1" applyFill="1" applyBorder="1" applyAlignment="1">
      <alignment horizontal="center" vertical="center" wrapText="1"/>
    </xf>
    <xf numFmtId="0" fontId="2" fillId="2" borderId="0" xfId="0" applyFont="1" applyFill="1" applyBorder="1" applyAlignment="1">
      <alignment horizontal="left" vertical="center" wrapText="1"/>
    </xf>
    <xf numFmtId="43" fontId="2" fillId="2" borderId="0" xfId="1" applyFont="1" applyFill="1" applyBorder="1" applyAlignment="1">
      <alignment horizontal="center" vertical="center" wrapText="1"/>
    </xf>
    <xf numFmtId="0" fontId="2" fillId="0" borderId="6" xfId="0" applyFont="1" applyBorder="1" applyAlignment="1">
      <alignment horizontal="center" wrapText="1"/>
    </xf>
    <xf numFmtId="0" fontId="5" fillId="0" borderId="0" xfId="0" applyFont="1" applyAlignment="1">
      <alignment vertical="center"/>
    </xf>
    <xf numFmtId="0" fontId="4" fillId="0" borderId="0" xfId="0" applyFont="1" applyAlignment="1">
      <alignment vertical="center"/>
    </xf>
    <xf numFmtId="0" fontId="4" fillId="2" borderId="0" xfId="0" applyFont="1" applyFill="1" applyBorder="1" applyAlignment="1">
      <alignment horizontal="center"/>
    </xf>
    <xf numFmtId="0" fontId="4" fillId="0" borderId="0" xfId="0" applyFont="1" applyAlignment="1">
      <alignment horizontal="center"/>
    </xf>
    <xf numFmtId="0" fontId="2" fillId="0" borderId="1" xfId="0" applyFont="1" applyBorder="1"/>
    <xf numFmtId="14" fontId="2" fillId="0" borderId="1" xfId="0" applyNumberFormat="1" applyFont="1" applyBorder="1" applyAlignment="1">
      <alignment horizontal="left"/>
    </xf>
    <xf numFmtId="0" fontId="0" fillId="0" borderId="1" xfId="0" applyBorder="1"/>
    <xf numFmtId="0" fontId="0" fillId="0" borderId="0" xfId="0" applyAlignment="1">
      <alignment wrapText="1"/>
    </xf>
    <xf numFmtId="0" fontId="4" fillId="0" borderId="0" xfId="0" applyFont="1" applyAlignment="1">
      <alignment wrapText="1"/>
    </xf>
    <xf numFmtId="0" fontId="5" fillId="0" borderId="0" xfId="0" applyFont="1" applyBorder="1" applyAlignment="1">
      <alignment wrapText="1"/>
    </xf>
    <xf numFmtId="0" fontId="4" fillId="0" borderId="0" xfId="0" applyFont="1" applyBorder="1" applyAlignment="1">
      <alignment wrapText="1"/>
    </xf>
    <xf numFmtId="0" fontId="0" fillId="2" borderId="0" xfId="0" applyFill="1" applyBorder="1" applyAlignment="1">
      <alignment wrapText="1"/>
    </xf>
    <xf numFmtId="43" fontId="2" fillId="0" borderId="2" xfId="1" applyFont="1" applyBorder="1"/>
    <xf numFmtId="43" fontId="0" fillId="0" borderId="0" xfId="1" applyFont="1"/>
    <xf numFmtId="0" fontId="2" fillId="0" borderId="1" xfId="0" applyFont="1" applyBorder="1" applyAlignment="1">
      <alignment horizontal="left"/>
    </xf>
    <xf numFmtId="0" fontId="0" fillId="0" borderId="0" xfId="0" applyAlignment="1">
      <alignment horizontal="left"/>
    </xf>
    <xf numFmtId="0" fontId="0" fillId="0" borderId="0" xfId="0" applyAlignment="1">
      <alignment horizontal="left" wrapText="1"/>
    </xf>
    <xf numFmtId="0" fontId="2" fillId="0" borderId="2" xfId="0" applyFont="1" applyBorder="1" applyAlignment="1">
      <alignment horizontal="left" wrapText="1"/>
    </xf>
    <xf numFmtId="0" fontId="7" fillId="0" borderId="1" xfId="0" applyFont="1" applyBorder="1" applyAlignment="1">
      <alignment horizontal="left" vertical="center" wrapText="1"/>
    </xf>
    <xf numFmtId="0" fontId="0" fillId="0" borderId="0" xfId="0" applyAlignment="1">
      <alignment vertical="center"/>
    </xf>
    <xf numFmtId="14" fontId="2" fillId="0" borderId="1" xfId="0" applyNumberFormat="1" applyFont="1" applyBorder="1" applyAlignment="1">
      <alignment horizontal="left" vertical="center" wrapText="1"/>
    </xf>
    <xf numFmtId="43" fontId="2" fillId="0" borderId="1" xfId="1" applyFont="1" applyBorder="1" applyAlignment="1">
      <alignment horizontal="left" vertical="center" wrapText="1"/>
    </xf>
    <xf numFmtId="0" fontId="8" fillId="0" borderId="0" xfId="0" applyFont="1" applyAlignment="1">
      <alignment horizontal="left"/>
    </xf>
    <xf numFmtId="0" fontId="8" fillId="0" borderId="0" xfId="0" applyFont="1" applyAlignment="1">
      <alignment horizontal="left" wrapText="1"/>
    </xf>
    <xf numFmtId="0" fontId="8" fillId="0" borderId="0" xfId="0" applyFont="1" applyBorder="1" applyAlignment="1">
      <alignment horizontal="center"/>
    </xf>
    <xf numFmtId="0" fontId="0" fillId="0" borderId="0" xfId="0" applyFont="1" applyAlignment="1">
      <alignment horizontal="left" wrapText="1"/>
    </xf>
    <xf numFmtId="0" fontId="0" fillId="0" borderId="0" xfId="0" applyFont="1"/>
    <xf numFmtId="0" fontId="9" fillId="0" borderId="0" xfId="0" applyFont="1" applyAlignment="1">
      <alignment horizontal="left"/>
    </xf>
    <xf numFmtId="0" fontId="9" fillId="0" borderId="0" xfId="0" applyFont="1" applyBorder="1" applyAlignment="1">
      <alignment horizontal="left" wrapText="1"/>
    </xf>
    <xf numFmtId="0" fontId="8" fillId="0" borderId="0" xfId="0" applyFont="1" applyBorder="1" applyAlignment="1">
      <alignment horizontal="left" wrapText="1"/>
    </xf>
    <xf numFmtId="0" fontId="9" fillId="0" borderId="0" xfId="0" applyFont="1" applyAlignment="1">
      <alignment vertical="center"/>
    </xf>
    <xf numFmtId="0" fontId="2" fillId="0" borderId="1" xfId="0" applyFont="1" applyBorder="1" applyAlignment="1">
      <alignment wrapText="1"/>
    </xf>
    <xf numFmtId="14" fontId="2" fillId="0" borderId="1" xfId="0" applyNumberFormat="1" applyFont="1" applyBorder="1" applyAlignment="1">
      <alignment horizontal="left" vertical="center"/>
    </xf>
    <xf numFmtId="14" fontId="2" fillId="0" borderId="1" xfId="0" applyNumberFormat="1" applyFont="1" applyBorder="1" applyAlignment="1">
      <alignment horizontal="left" wrapText="1"/>
    </xf>
    <xf numFmtId="0" fontId="2" fillId="0" borderId="0" xfId="0" applyFont="1" applyBorder="1" applyAlignment="1">
      <alignment horizontal="left" vertical="center" wrapText="1"/>
    </xf>
    <xf numFmtId="0" fontId="2" fillId="0" borderId="2" xfId="0" applyFont="1" applyBorder="1" applyAlignment="1">
      <alignment horizontal="center"/>
    </xf>
    <xf numFmtId="43" fontId="2" fillId="0" borderId="1" xfId="0" applyNumberFormat="1" applyFont="1" applyBorder="1" applyAlignment="1">
      <alignment horizontal="left"/>
    </xf>
    <xf numFmtId="0" fontId="2" fillId="0" borderId="7" xfId="0" applyFont="1" applyBorder="1"/>
    <xf numFmtId="14" fontId="2" fillId="0" borderId="7" xfId="0" applyNumberFormat="1" applyFont="1" applyBorder="1" applyAlignment="1">
      <alignment horizontal="left"/>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vertical="center" wrapText="1"/>
    </xf>
    <xf numFmtId="4" fontId="2" fillId="0" borderId="1" xfId="0" applyNumberFormat="1"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164" fontId="0" fillId="0" borderId="0" xfId="0" applyNumberFormat="1" applyAlignment="1">
      <alignment horizontal="left"/>
    </xf>
    <xf numFmtId="0" fontId="0" fillId="0" borderId="0" xfId="0" applyAlignment="1">
      <alignment horizontal="center"/>
    </xf>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0" fontId="0" fillId="0" borderId="0" xfId="0" applyAlignment="1">
      <alignment horizontal="left" vertical="top" wrapText="1"/>
    </xf>
    <xf numFmtId="0" fontId="4" fillId="0" borderId="0" xfId="0" applyFont="1" applyAlignment="1">
      <alignment horizontal="center" vertical="top" wrapText="1"/>
    </xf>
    <xf numFmtId="0" fontId="5" fillId="0" borderId="0" xfId="0" applyFont="1" applyAlignment="1">
      <alignment horizontal="center" vertical="top" wrapText="1"/>
    </xf>
    <xf numFmtId="0" fontId="4" fillId="0" borderId="5" xfId="0" applyFont="1" applyBorder="1" applyAlignment="1">
      <alignment horizontal="center" vertical="top" wrapText="1"/>
    </xf>
    <xf numFmtId="0" fontId="6" fillId="0" borderId="1" xfId="0" applyFont="1" applyBorder="1" applyAlignment="1">
      <alignment horizontal="left" vertical="top" wrapText="1"/>
    </xf>
    <xf numFmtId="0" fontId="4" fillId="0" borderId="0" xfId="0" applyFont="1" applyBorder="1" applyAlignment="1">
      <alignment horizontal="center" vertical="top" wrapText="1"/>
    </xf>
    <xf numFmtId="43" fontId="2" fillId="0" borderId="1" xfId="1" applyFont="1" applyBorder="1" applyAlignment="1">
      <alignment horizontal="left" vertical="top"/>
    </xf>
    <xf numFmtId="43" fontId="2" fillId="0" borderId="2" xfId="1" applyFont="1" applyBorder="1" applyAlignment="1">
      <alignment horizontal="left" vertical="top"/>
    </xf>
    <xf numFmtId="43" fontId="0" fillId="0" borderId="0" xfId="1" applyFont="1" applyAlignment="1">
      <alignment horizontal="left" vertical="top"/>
    </xf>
    <xf numFmtId="0" fontId="2" fillId="0" borderId="1" xfId="0" applyFont="1" applyBorder="1" applyAlignment="1">
      <alignment horizontal="center" vertical="top" wrapText="1"/>
    </xf>
    <xf numFmtId="43" fontId="2" fillId="0" borderId="1" xfId="1" applyFont="1" applyBorder="1" applyAlignment="1">
      <alignment horizontal="center" vertical="top"/>
    </xf>
    <xf numFmtId="0" fontId="6" fillId="0" borderId="1" xfId="0" applyFont="1" applyBorder="1" applyAlignment="1">
      <alignment horizontal="center" vertical="top" wrapText="1"/>
    </xf>
    <xf numFmtId="0" fontId="6" fillId="0" borderId="2" xfId="0" applyFont="1" applyBorder="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center" vertical="top" wrapText="1"/>
    </xf>
    <xf numFmtId="0" fontId="10" fillId="0" borderId="0" xfId="0" applyFont="1" applyAlignment="1">
      <alignment horizontal="center" vertical="top" wrapText="1"/>
    </xf>
    <xf numFmtId="0" fontId="12" fillId="0" borderId="0" xfId="0" applyFont="1" applyBorder="1" applyAlignment="1">
      <alignment horizontal="center" vertical="top" wrapText="1"/>
    </xf>
    <xf numFmtId="0" fontId="11" fillId="0" borderId="0" xfId="0" applyFont="1" applyBorder="1" applyAlignment="1">
      <alignment horizontal="center" vertical="top" wrapText="1"/>
    </xf>
    <xf numFmtId="0" fontId="10" fillId="0" borderId="5" xfId="0" applyFont="1" applyBorder="1" applyAlignment="1">
      <alignment horizontal="center" vertical="top" wrapText="1"/>
    </xf>
    <xf numFmtId="0" fontId="2" fillId="0" borderId="0" xfId="0" applyFont="1" applyBorder="1" applyAlignment="1">
      <alignment horizontal="left"/>
    </xf>
    <xf numFmtId="0" fontId="6" fillId="0" borderId="0" xfId="0" applyFont="1" applyBorder="1" applyAlignment="1">
      <alignment horizontal="left" vertical="top" wrapText="1"/>
    </xf>
    <xf numFmtId="43" fontId="2" fillId="0" borderId="0" xfId="1" applyFont="1" applyBorder="1" applyAlignment="1">
      <alignment horizontal="left" vertical="top"/>
    </xf>
    <xf numFmtId="43" fontId="2" fillId="0" borderId="1" xfId="0" applyNumberFormat="1" applyFont="1" applyBorder="1" applyAlignment="1">
      <alignment horizontal="center" wrapText="1"/>
    </xf>
    <xf numFmtId="43" fontId="2" fillId="0" borderId="1" xfId="1" applyFont="1" applyBorder="1" applyAlignment="1">
      <alignment horizontal="center" vertical="center" wrapText="1"/>
    </xf>
    <xf numFmtId="0" fontId="2" fillId="0" borderId="4" xfId="0" applyFont="1" applyBorder="1" applyAlignment="1">
      <alignment wrapText="1"/>
    </xf>
    <xf numFmtId="0" fontId="2" fillId="0" borderId="0" xfId="0" applyFont="1" applyAlignment="1">
      <alignment wrapText="1"/>
    </xf>
    <xf numFmtId="43" fontId="0" fillId="0" borderId="0" xfId="1" applyFont="1" applyAlignment="1">
      <alignment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6" fillId="0" borderId="2" xfId="0" applyFont="1" applyBorder="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Border="1" applyAlignment="1">
      <alignment horizontal="left" vertical="center" wrapText="1"/>
    </xf>
    <xf numFmtId="0" fontId="11" fillId="0" borderId="0" xfId="0" applyFont="1" applyBorder="1" applyAlignment="1">
      <alignment horizontal="left" vertical="center" wrapText="1"/>
    </xf>
    <xf numFmtId="0" fontId="10" fillId="0" borderId="5" xfId="0" applyFont="1" applyBorder="1" applyAlignment="1">
      <alignment horizontal="left" vertical="center" wrapText="1"/>
    </xf>
    <xf numFmtId="14" fontId="2" fillId="0" borderId="0" xfId="0" applyNumberFormat="1" applyFont="1" applyBorder="1" applyAlignment="1">
      <alignment horizontal="center" vertical="center" wrapText="1"/>
    </xf>
    <xf numFmtId="14" fontId="2" fillId="0" borderId="0" xfId="0" applyNumberFormat="1" applyFont="1" applyAlignment="1">
      <alignment vertical="center" wrapText="1"/>
    </xf>
    <xf numFmtId="0" fontId="0" fillId="0" borderId="0" xfId="0" applyAlignment="1">
      <alignment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43" fontId="2" fillId="0" borderId="2" xfId="1" applyFont="1" applyBorder="1" applyAlignment="1">
      <alignment vertical="center" wrapText="1"/>
    </xf>
    <xf numFmtId="43" fontId="0" fillId="0" borderId="0" xfId="1" applyFont="1" applyAlignment="1">
      <alignment vertical="center" wrapText="1"/>
    </xf>
    <xf numFmtId="14" fontId="2" fillId="2" borderId="1" xfId="0" applyNumberFormat="1" applyFont="1" applyFill="1" applyBorder="1" applyAlignment="1">
      <alignment horizontal="left" vertical="center" wrapText="1"/>
    </xf>
    <xf numFmtId="43" fontId="2" fillId="2" borderId="1" xfId="1" applyFont="1" applyFill="1" applyBorder="1" applyAlignment="1">
      <alignment horizontal="left" vertical="center" wrapText="1"/>
    </xf>
    <xf numFmtId="0" fontId="4" fillId="0" borderId="0" xfId="0" applyFont="1" applyAlignment="1">
      <alignment horizontal="center" vertical="center" wrapText="1"/>
    </xf>
    <xf numFmtId="0" fontId="6" fillId="0" borderId="0" xfId="0" applyFont="1" applyAlignment="1">
      <alignment vertical="center" wrapText="1"/>
    </xf>
    <xf numFmtId="14" fontId="6" fillId="0" borderId="1" xfId="0" applyNumberFormat="1" applyFont="1" applyBorder="1" applyAlignment="1">
      <alignment horizontal="left" vertical="center" wrapText="1"/>
    </xf>
    <xf numFmtId="0" fontId="4" fillId="0" borderId="0" xfId="0" applyFont="1" applyAlignment="1">
      <alignment vertical="center" wrapText="1"/>
    </xf>
    <xf numFmtId="0" fontId="5" fillId="0" borderId="0" xfId="0" applyFont="1" applyAlignment="1">
      <alignment vertical="center" wrapText="1"/>
    </xf>
    <xf numFmtId="0" fontId="4" fillId="0" borderId="5" xfId="0" applyFont="1" applyBorder="1" applyAlignment="1">
      <alignment horizontal="center" vertical="center" wrapText="1"/>
    </xf>
    <xf numFmtId="0" fontId="11" fillId="0" borderId="0" xfId="0" applyFont="1" applyAlignment="1">
      <alignment vertical="center" wrapText="1"/>
    </xf>
    <xf numFmtId="0" fontId="11" fillId="0" borderId="0" xfId="0" applyFont="1" applyAlignment="1"/>
    <xf numFmtId="0" fontId="10" fillId="0" borderId="0" xfId="0" applyFont="1"/>
    <xf numFmtId="43" fontId="2" fillId="0" borderId="0" xfId="0" applyNumberFormat="1" applyFont="1" applyBorder="1"/>
    <xf numFmtId="0" fontId="13" fillId="0" borderId="0" xfId="0" applyFont="1" applyAlignment="1">
      <alignment horizontal="center"/>
    </xf>
    <xf numFmtId="0" fontId="5" fillId="0" borderId="5" xfId="0" applyFont="1" applyBorder="1" applyAlignment="1">
      <alignment horizont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Border="1" applyAlignment="1">
      <alignment horizontal="center"/>
    </xf>
    <xf numFmtId="0" fontId="2" fillId="0" borderId="0" xfId="0" applyFont="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5" fillId="0" borderId="0" xfId="0" applyFont="1" applyAlignment="1">
      <alignment horizontal="center" vertical="center"/>
    </xf>
    <xf numFmtId="0" fontId="11" fillId="0" borderId="0" xfId="0" applyFont="1" applyAlignment="1">
      <alignment horizontal="center"/>
    </xf>
    <xf numFmtId="0" fontId="4" fillId="0" borderId="6" xfId="0" applyFont="1" applyBorder="1" applyAlignment="1">
      <alignment horizontal="center"/>
    </xf>
    <xf numFmtId="0" fontId="8" fillId="0" borderId="0" xfId="0" applyFont="1" applyAlignment="1">
      <alignment horizontal="center" vertical="center"/>
    </xf>
    <xf numFmtId="0" fontId="9" fillId="0" borderId="5" xfId="0" applyFont="1" applyBorder="1" applyAlignment="1">
      <alignment horizontal="center"/>
    </xf>
    <xf numFmtId="0" fontId="8" fillId="0" borderId="6" xfId="0" applyFont="1" applyBorder="1" applyAlignment="1">
      <alignment horizontal="center"/>
    </xf>
    <xf numFmtId="0" fontId="8" fillId="0" borderId="0" xfId="0" applyFont="1" applyBorder="1" applyAlignment="1">
      <alignment horizontal="center"/>
    </xf>
    <xf numFmtId="0" fontId="8" fillId="0" borderId="0" xfId="0" applyFont="1" applyAlignment="1">
      <alignment horizontal="center"/>
    </xf>
    <xf numFmtId="0" fontId="9" fillId="0" borderId="5"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left"/>
    </xf>
    <xf numFmtId="0" fontId="2" fillId="0" borderId="3" xfId="0" applyFont="1" applyBorder="1" applyAlignment="1">
      <alignment horizontal="left"/>
    </xf>
    <xf numFmtId="0" fontId="2" fillId="0" borderId="2" xfId="0" applyFont="1" applyBorder="1" applyAlignment="1">
      <alignment horizontal="left"/>
    </xf>
    <xf numFmtId="0" fontId="11" fillId="0" borderId="0" xfId="0" applyFont="1" applyBorder="1" applyAlignment="1">
      <alignment horizontal="center"/>
    </xf>
    <xf numFmtId="0" fontId="4" fillId="0" borderId="0" xfId="0" applyFont="1" applyAlignment="1">
      <alignment horizontal="center" wrapText="1"/>
    </xf>
    <xf numFmtId="43" fontId="4" fillId="0" borderId="0" xfId="1" applyFont="1" applyAlignment="1">
      <alignment horizontal="center"/>
    </xf>
    <xf numFmtId="0" fontId="5"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center" wrapText="1"/>
    </xf>
    <xf numFmtId="0" fontId="5" fillId="0" borderId="5" xfId="0" applyFont="1" applyBorder="1" applyAlignment="1">
      <alignment horizontal="center" wrapText="1"/>
    </xf>
    <xf numFmtId="0" fontId="4" fillId="0" borderId="6" xfId="0" applyFont="1" applyBorder="1" applyAlignment="1">
      <alignment horizontal="center" wrapText="1"/>
    </xf>
    <xf numFmtId="0" fontId="4" fillId="0" borderId="0" xfId="0" applyFont="1" applyBorder="1" applyAlignment="1">
      <alignment horizontal="center" wrapText="1"/>
    </xf>
    <xf numFmtId="43" fontId="4" fillId="0" borderId="0" xfId="1" applyFont="1" applyAlignment="1">
      <alignment horizont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123825</xdr:colOff>
      <xdr:row>5</xdr:row>
      <xdr:rowOff>9526</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24025" cy="9620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2</xdr:col>
      <xdr:colOff>419100</xdr:colOff>
      <xdr:row>5</xdr:row>
      <xdr:rowOff>9526</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38099"/>
          <a:ext cx="1924050" cy="11334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1</xdr:col>
      <xdr:colOff>907393</xdr:colOff>
      <xdr:row>5</xdr:row>
      <xdr:rowOff>0</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76200"/>
          <a:ext cx="1917043" cy="876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2</xdr:col>
      <xdr:colOff>19050</xdr:colOff>
      <xdr:row>5</xdr:row>
      <xdr:rowOff>76201</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61925"/>
          <a:ext cx="1685925" cy="8667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95252</xdr:colOff>
      <xdr:row>0</xdr:row>
      <xdr:rowOff>76200</xdr:rowOff>
    </xdr:from>
    <xdr:to>
      <xdr:col>2</xdr:col>
      <xdr:colOff>142875</xdr:colOff>
      <xdr:row>6</xdr:row>
      <xdr:rowOff>114300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2" y="76200"/>
          <a:ext cx="1676398" cy="1181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66678</xdr:colOff>
      <xdr:row>0</xdr:row>
      <xdr:rowOff>19050</xdr:rowOff>
    </xdr:from>
    <xdr:to>
      <xdr:col>1</xdr:col>
      <xdr:colOff>828676</xdr:colOff>
      <xdr:row>6</xdr:row>
      <xdr:rowOff>95250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8" y="19050"/>
          <a:ext cx="1733548" cy="1219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G42"/>
  <sheetViews>
    <sheetView workbookViewId="0">
      <selection activeCell="B36" sqref="B36"/>
    </sheetView>
  </sheetViews>
  <sheetFormatPr baseColWidth="10" defaultRowHeight="15" x14ac:dyDescent="0.25"/>
  <cols>
    <col min="1" max="1" width="13.28515625" bestFit="1" customWidth="1"/>
    <col min="2" max="2" width="10.7109375" bestFit="1" customWidth="1"/>
    <col min="3" max="3" width="27.7109375" bestFit="1" customWidth="1"/>
    <col min="4" max="4" width="35.7109375" style="53" customWidth="1"/>
    <col min="5" max="5" width="15.7109375" customWidth="1"/>
    <col min="6" max="6" width="11.28515625" customWidth="1"/>
    <col min="7" max="7" width="17.7109375" customWidth="1"/>
  </cols>
  <sheetData>
    <row r="7" spans="1:7" ht="15.75" x14ac:dyDescent="0.25">
      <c r="A7" s="152" t="s">
        <v>330</v>
      </c>
      <c r="B7" s="152"/>
      <c r="C7" s="152"/>
      <c r="D7" s="152"/>
      <c r="E7" s="152"/>
      <c r="F7" s="152"/>
      <c r="G7" s="26"/>
    </row>
    <row r="9" spans="1:7" x14ac:dyDescent="0.25">
      <c r="A9" s="2" t="s">
        <v>0</v>
      </c>
      <c r="B9" s="2" t="s">
        <v>1</v>
      </c>
      <c r="C9" s="2" t="s">
        <v>2</v>
      </c>
      <c r="D9" s="33" t="s">
        <v>6</v>
      </c>
      <c r="E9" s="2" t="s">
        <v>3</v>
      </c>
      <c r="F9" s="2" t="s">
        <v>20</v>
      </c>
      <c r="G9" s="28"/>
    </row>
    <row r="10" spans="1:7" ht="75" x14ac:dyDescent="0.25">
      <c r="A10" s="21" t="s">
        <v>331</v>
      </c>
      <c r="B10" s="78">
        <v>44566</v>
      </c>
      <c r="C10" s="39" t="s">
        <v>335</v>
      </c>
      <c r="D10" s="10" t="s">
        <v>332</v>
      </c>
      <c r="E10" s="141">
        <v>2364.16</v>
      </c>
      <c r="F10" s="2"/>
      <c r="G10" s="28"/>
    </row>
    <row r="11" spans="1:7" ht="75" x14ac:dyDescent="0.25">
      <c r="A11" s="21" t="s">
        <v>333</v>
      </c>
      <c r="B11" s="140">
        <v>44561</v>
      </c>
      <c r="C11" s="40" t="s">
        <v>334</v>
      </c>
      <c r="D11" s="40" t="s">
        <v>336</v>
      </c>
      <c r="E11" s="141">
        <v>68607.75</v>
      </c>
      <c r="F11" s="33"/>
      <c r="G11" s="28"/>
    </row>
    <row r="12" spans="1:7" ht="60" x14ac:dyDescent="0.25">
      <c r="A12" s="21" t="s">
        <v>337</v>
      </c>
      <c r="B12" s="140">
        <v>44566</v>
      </c>
      <c r="C12" s="40" t="s">
        <v>129</v>
      </c>
      <c r="D12" s="40" t="s">
        <v>338</v>
      </c>
      <c r="E12" s="141">
        <v>1872</v>
      </c>
      <c r="F12" s="33"/>
      <c r="G12" s="28"/>
    </row>
    <row r="13" spans="1:7" ht="60" x14ac:dyDescent="0.25">
      <c r="A13" s="21" t="s">
        <v>339</v>
      </c>
      <c r="B13" s="140">
        <v>44566</v>
      </c>
      <c r="C13" s="40" t="s">
        <v>129</v>
      </c>
      <c r="D13" s="40" t="s">
        <v>341</v>
      </c>
      <c r="E13" s="141">
        <v>1605</v>
      </c>
      <c r="F13" s="33"/>
      <c r="G13" s="28"/>
    </row>
    <row r="14" spans="1:7" ht="45" x14ac:dyDescent="0.25">
      <c r="A14" s="21" t="s">
        <v>340</v>
      </c>
      <c r="B14" s="66">
        <v>44567</v>
      </c>
      <c r="C14" s="21" t="s">
        <v>349</v>
      </c>
      <c r="D14" s="21" t="s">
        <v>342</v>
      </c>
      <c r="E14" s="141">
        <v>1104481.19</v>
      </c>
      <c r="F14" s="33"/>
      <c r="G14" s="28"/>
    </row>
    <row r="15" spans="1:7" ht="75" x14ac:dyDescent="0.25">
      <c r="A15" s="21" t="s">
        <v>343</v>
      </c>
      <c r="B15" s="66">
        <v>44564</v>
      </c>
      <c r="C15" s="21" t="s">
        <v>344</v>
      </c>
      <c r="D15" s="21" t="s">
        <v>345</v>
      </c>
      <c r="E15" s="141">
        <v>27458.5</v>
      </c>
      <c r="F15" s="33"/>
      <c r="G15" s="28"/>
    </row>
    <row r="16" spans="1:7" ht="90" x14ac:dyDescent="0.25">
      <c r="A16" s="21" t="s">
        <v>346</v>
      </c>
      <c r="B16" s="66">
        <v>44571</v>
      </c>
      <c r="C16" s="21" t="s">
        <v>347</v>
      </c>
      <c r="D16" s="21" t="s">
        <v>348</v>
      </c>
      <c r="E16" s="141">
        <v>82600.41</v>
      </c>
      <c r="F16" s="33"/>
      <c r="G16" s="28"/>
    </row>
    <row r="17" spans="1:7" ht="23.25" customHeight="1" x14ac:dyDescent="0.25">
      <c r="A17" s="41"/>
      <c r="B17" s="42"/>
      <c r="C17" s="43"/>
      <c r="D17" s="43"/>
      <c r="E17" s="44"/>
      <c r="F17" s="45"/>
      <c r="G17" s="28"/>
    </row>
    <row r="18" spans="1:7" s="1" customFormat="1" ht="15.75" thickBot="1" x14ac:dyDescent="0.3">
      <c r="A18" s="37" t="s">
        <v>5</v>
      </c>
      <c r="B18" s="2"/>
      <c r="C18" s="2"/>
      <c r="D18" s="33"/>
      <c r="E18" s="4">
        <f>SUM(E10:E16)</f>
        <v>1288989.0099999998</v>
      </c>
      <c r="F18" s="50"/>
      <c r="G18" s="29"/>
    </row>
    <row r="19" spans="1:7" s="1" customFormat="1" ht="15.75" thickTop="1" x14ac:dyDescent="0.25">
      <c r="A19" s="28"/>
      <c r="B19"/>
      <c r="C19"/>
      <c r="D19" s="53"/>
      <c r="E19"/>
      <c r="F19" s="29"/>
      <c r="G19" s="29"/>
    </row>
    <row r="20" spans="1:7" s="1" customFormat="1" x14ac:dyDescent="0.25">
      <c r="A20" s="28"/>
      <c r="B20"/>
      <c r="C20"/>
      <c r="D20" s="53"/>
      <c r="E20"/>
      <c r="F20" s="29"/>
      <c r="G20" s="29"/>
    </row>
    <row r="21" spans="1:7" s="1" customFormat="1" x14ac:dyDescent="0.25">
      <c r="A21" s="28"/>
      <c r="B21"/>
      <c r="C21"/>
      <c r="D21" s="53"/>
      <c r="E21"/>
      <c r="F21" s="29"/>
      <c r="G21" s="29"/>
    </row>
    <row r="22" spans="1:7" s="1" customFormat="1" x14ac:dyDescent="0.25">
      <c r="A22" s="28"/>
      <c r="B22"/>
      <c r="C22"/>
      <c r="D22" s="53"/>
      <c r="E22"/>
      <c r="F22" s="29"/>
      <c r="G22" s="29"/>
    </row>
    <row r="23" spans="1:7" s="1" customFormat="1" x14ac:dyDescent="0.25">
      <c r="A23" s="28"/>
      <c r="B23"/>
      <c r="C23"/>
      <c r="D23" s="53"/>
      <c r="E23"/>
      <c r="F23" s="29"/>
      <c r="G23" s="29"/>
    </row>
    <row r="24" spans="1:7" s="1" customFormat="1" x14ac:dyDescent="0.25">
      <c r="A24" s="28"/>
      <c r="B24"/>
      <c r="C24"/>
      <c r="D24" s="53"/>
      <c r="E24"/>
      <c r="F24" s="29"/>
      <c r="G24" s="29"/>
    </row>
    <row r="25" spans="1:7" s="1" customFormat="1" x14ac:dyDescent="0.25">
      <c r="A25" s="28"/>
      <c r="B25"/>
      <c r="C25"/>
      <c r="D25" s="53"/>
      <c r="E25"/>
      <c r="F25" s="29"/>
      <c r="G25" s="29"/>
    </row>
    <row r="26" spans="1:7" s="1" customFormat="1" ht="15.75" x14ac:dyDescent="0.25">
      <c r="A26" s="28"/>
      <c r="B26" s="6"/>
      <c r="C26" s="6"/>
      <c r="D26" s="54"/>
      <c r="F26" s="29"/>
      <c r="G26" s="29"/>
    </row>
    <row r="27" spans="1:7" s="1" customFormat="1" ht="15.75" x14ac:dyDescent="0.25">
      <c r="A27" s="28"/>
      <c r="B27" s="25"/>
      <c r="C27" s="24"/>
      <c r="D27" s="53"/>
      <c r="E27"/>
      <c r="F27" s="29"/>
      <c r="G27" s="29"/>
    </row>
    <row r="28" spans="1:7" s="1" customFormat="1" ht="15.75" x14ac:dyDescent="0.25">
      <c r="A28" s="28"/>
      <c r="B28" s="30"/>
      <c r="C28" s="7"/>
      <c r="D28" s="55"/>
      <c r="F28" s="29"/>
      <c r="G28" s="29"/>
    </row>
    <row r="29" spans="1:7" s="1" customFormat="1" ht="15.75" x14ac:dyDescent="0.25">
      <c r="A29" s="155" t="s">
        <v>7</v>
      </c>
      <c r="B29" s="155"/>
      <c r="C29" s="6"/>
      <c r="D29" s="56"/>
      <c r="E29" s="155" t="s">
        <v>8</v>
      </c>
      <c r="F29" s="155"/>
      <c r="G29" s="6"/>
    </row>
    <row r="30" spans="1:7" ht="15.75" x14ac:dyDescent="0.25">
      <c r="A30" s="153" t="s">
        <v>350</v>
      </c>
      <c r="B30" s="153"/>
      <c r="C30" s="24"/>
      <c r="E30" s="153" t="s">
        <v>10</v>
      </c>
      <c r="F30" s="153"/>
      <c r="G30" s="14"/>
    </row>
    <row r="31" spans="1:7" ht="15.75" x14ac:dyDescent="0.25">
      <c r="A31" s="156" t="s">
        <v>321</v>
      </c>
      <c r="B31" s="156"/>
      <c r="C31" s="48"/>
      <c r="D31" s="156" t="s">
        <v>24</v>
      </c>
      <c r="E31" s="156"/>
      <c r="F31" s="156"/>
      <c r="G31" s="15"/>
    </row>
    <row r="32" spans="1:7" ht="15.75" x14ac:dyDescent="0.25">
      <c r="A32" s="38"/>
      <c r="B32" s="38"/>
      <c r="C32" s="48"/>
      <c r="D32" s="57"/>
      <c r="E32" s="38"/>
      <c r="F32" s="38"/>
      <c r="G32" s="15"/>
    </row>
    <row r="33" spans="1:7" ht="15.75" x14ac:dyDescent="0.25">
      <c r="A33" s="38"/>
      <c r="B33" s="38"/>
      <c r="C33" s="48"/>
      <c r="D33" s="57"/>
      <c r="E33" s="38"/>
      <c r="F33" s="38"/>
      <c r="G33" s="15"/>
    </row>
    <row r="34" spans="1:7" ht="15.75" x14ac:dyDescent="0.25">
      <c r="C34" s="153" t="s">
        <v>25</v>
      </c>
      <c r="D34" s="153"/>
      <c r="E34" s="46"/>
    </row>
    <row r="35" spans="1:7" ht="15.75" x14ac:dyDescent="0.25">
      <c r="C35" s="154" t="s">
        <v>26</v>
      </c>
      <c r="D35" s="154"/>
      <c r="E35" s="47"/>
      <c r="F35" s="30"/>
      <c r="G35" s="30"/>
    </row>
    <row r="36" spans="1:7" ht="15.75" x14ac:dyDescent="0.25">
      <c r="B36" s="35"/>
      <c r="E36" s="35"/>
      <c r="F36" s="38"/>
      <c r="G36" s="25"/>
    </row>
    <row r="37" spans="1:7" ht="15.75" x14ac:dyDescent="0.25">
      <c r="A37" s="24"/>
      <c r="B37" s="36"/>
      <c r="E37" s="36"/>
    </row>
    <row r="38" spans="1:7" ht="15.75" x14ac:dyDescent="0.25">
      <c r="A38" s="24"/>
    </row>
    <row r="39" spans="1:7" ht="15.75" x14ac:dyDescent="0.25">
      <c r="F39" s="34"/>
      <c r="G39" s="27"/>
    </row>
    <row r="40" spans="1:7" ht="15.75" x14ac:dyDescent="0.25">
      <c r="F40" s="35"/>
      <c r="G40" s="23"/>
    </row>
    <row r="41" spans="1:7" ht="15.75" x14ac:dyDescent="0.25">
      <c r="A41" s="35"/>
      <c r="F41" s="35"/>
      <c r="G41" s="23"/>
    </row>
    <row r="42" spans="1:7" ht="15.75" x14ac:dyDescent="0.25">
      <c r="A42" s="36"/>
      <c r="F42" s="36"/>
      <c r="G42" s="24"/>
    </row>
  </sheetData>
  <sheetProtection algorithmName="SHA-512" hashValue="s+9DLvT5jhwCEPDtylpXUwhWee/Yk7IYHYGlvFm7ggBLuM/hNiYuULZqS29rQBX6bpGhOJVQEbfLxkbV2SvPeQ==" saltValue="iWDbh52ojbzPLUA3eljkCQ==" spinCount="100000" sheet="1" objects="1" scenarios="1"/>
  <sortState ref="A10:F20">
    <sortCondition ref="B10"/>
  </sortState>
  <mergeCells count="9">
    <mergeCell ref="A7:F7"/>
    <mergeCell ref="C34:D34"/>
    <mergeCell ref="C35:D35"/>
    <mergeCell ref="A29:B29"/>
    <mergeCell ref="A30:B30"/>
    <mergeCell ref="A31:B31"/>
    <mergeCell ref="D31:F31"/>
    <mergeCell ref="E29:F29"/>
    <mergeCell ref="E30:F30"/>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F33"/>
  <sheetViews>
    <sheetView tabSelected="1" zoomScaleNormal="100" workbookViewId="0">
      <selection activeCell="G12" sqref="G12"/>
    </sheetView>
  </sheetViews>
  <sheetFormatPr baseColWidth="10" defaultRowHeight="15" x14ac:dyDescent="0.25"/>
  <cols>
    <col min="1" max="1" width="13.28515625" customWidth="1"/>
    <col min="2" max="2" width="12.140625" customWidth="1"/>
    <col min="3" max="3" width="33.85546875" style="135" customWidth="1"/>
    <col min="4" max="4" width="39.7109375" customWidth="1"/>
    <col min="5" max="5" width="17.85546875" customWidth="1"/>
    <col min="6" max="6" width="14.5703125" customWidth="1"/>
  </cols>
  <sheetData>
    <row r="4" spans="1:6" ht="21.75" customHeight="1" x14ac:dyDescent="0.25"/>
    <row r="5" spans="1:6" ht="21.75" customHeight="1" x14ac:dyDescent="0.25"/>
    <row r="6" spans="1:6" ht="15" customHeight="1" x14ac:dyDescent="0.25"/>
    <row r="7" spans="1:6" ht="17.25" customHeight="1" x14ac:dyDescent="0.25">
      <c r="A7" s="157" t="s">
        <v>351</v>
      </c>
      <c r="B7" s="157"/>
      <c r="C7" s="157"/>
      <c r="D7" s="157"/>
      <c r="E7" s="157"/>
      <c r="F7" s="157"/>
    </row>
    <row r="9" spans="1:6" x14ac:dyDescent="0.25">
      <c r="A9" s="2" t="s">
        <v>0</v>
      </c>
      <c r="B9" s="2" t="s">
        <v>1</v>
      </c>
      <c r="C9" s="31" t="s">
        <v>2</v>
      </c>
      <c r="D9" s="2" t="s">
        <v>6</v>
      </c>
      <c r="E9" s="2" t="s">
        <v>3</v>
      </c>
      <c r="F9" s="2" t="s">
        <v>20</v>
      </c>
    </row>
    <row r="10" spans="1:6" ht="44.25" customHeight="1" x14ac:dyDescent="0.25">
      <c r="A10" s="17" t="s">
        <v>352</v>
      </c>
      <c r="B10" s="18">
        <v>44589</v>
      </c>
      <c r="C10" s="144" t="s">
        <v>353</v>
      </c>
      <c r="D10" s="22" t="s">
        <v>354</v>
      </c>
      <c r="E10" s="16">
        <v>14709.54</v>
      </c>
      <c r="F10" s="2"/>
    </row>
    <row r="11" spans="1:6" ht="38.25" x14ac:dyDescent="0.25">
      <c r="A11" s="17" t="s">
        <v>314</v>
      </c>
      <c r="B11" s="18">
        <v>44539</v>
      </c>
      <c r="C11" s="22" t="s">
        <v>315</v>
      </c>
      <c r="D11" s="22" t="s">
        <v>355</v>
      </c>
      <c r="E11" s="16">
        <v>704211.97</v>
      </c>
      <c r="F11" s="2"/>
    </row>
    <row r="12" spans="1:6" ht="51" x14ac:dyDescent="0.25">
      <c r="A12" s="31" t="s">
        <v>357</v>
      </c>
      <c r="B12" s="32" t="s">
        <v>358</v>
      </c>
      <c r="C12" s="21" t="s">
        <v>356</v>
      </c>
      <c r="D12" s="22" t="s">
        <v>359</v>
      </c>
      <c r="E12" s="16">
        <f>17700+17700</f>
        <v>35400</v>
      </c>
      <c r="F12" s="2"/>
    </row>
    <row r="13" spans="1:6" ht="27.75" customHeight="1" x14ac:dyDescent="0.25">
      <c r="A13" s="31" t="s">
        <v>360</v>
      </c>
      <c r="B13" s="18">
        <v>44593</v>
      </c>
      <c r="C13" s="21" t="s">
        <v>362</v>
      </c>
      <c r="D13" s="22" t="s">
        <v>361</v>
      </c>
      <c r="E13" s="16">
        <v>1106237.99</v>
      </c>
      <c r="F13" s="2"/>
    </row>
    <row r="14" spans="1:6" ht="63.75" x14ac:dyDescent="0.25">
      <c r="A14" s="17" t="s">
        <v>364</v>
      </c>
      <c r="B14" s="18">
        <v>44602</v>
      </c>
      <c r="C14" s="22" t="s">
        <v>347</v>
      </c>
      <c r="D14" s="22" t="s">
        <v>363</v>
      </c>
      <c r="E14" s="16">
        <v>82600.41</v>
      </c>
      <c r="F14" s="2"/>
    </row>
    <row r="15" spans="1:6" ht="38.25" x14ac:dyDescent="0.25">
      <c r="A15" s="31" t="s">
        <v>365</v>
      </c>
      <c r="B15" s="18">
        <v>44593</v>
      </c>
      <c r="C15" s="22" t="s">
        <v>129</v>
      </c>
      <c r="D15" s="22" t="s">
        <v>376</v>
      </c>
      <c r="E15" s="16">
        <f>2091+1523</f>
        <v>3614</v>
      </c>
      <c r="F15" s="2"/>
    </row>
    <row r="16" spans="1:6" ht="31.5" customHeight="1" x14ac:dyDescent="0.25">
      <c r="A16" s="17" t="s">
        <v>366</v>
      </c>
      <c r="B16" s="18">
        <v>44551</v>
      </c>
      <c r="C16" s="22" t="s">
        <v>373</v>
      </c>
      <c r="D16" s="22" t="s">
        <v>367</v>
      </c>
      <c r="E16" s="16">
        <v>202337.98</v>
      </c>
      <c r="F16" s="2"/>
    </row>
    <row r="17" spans="1:6" ht="25.5" x14ac:dyDescent="0.25">
      <c r="A17" s="17" t="s">
        <v>368</v>
      </c>
      <c r="B17" s="18">
        <v>44558</v>
      </c>
      <c r="C17" s="21" t="s">
        <v>281</v>
      </c>
      <c r="D17" s="22" t="s">
        <v>369</v>
      </c>
      <c r="E17" s="16">
        <v>75492.929999999993</v>
      </c>
      <c r="F17" s="52"/>
    </row>
    <row r="18" spans="1:6" ht="25.5" x14ac:dyDescent="0.25">
      <c r="A18" s="31" t="s">
        <v>370</v>
      </c>
      <c r="B18" s="32">
        <v>44529</v>
      </c>
      <c r="C18" s="22" t="s">
        <v>373</v>
      </c>
      <c r="D18" s="22" t="s">
        <v>371</v>
      </c>
      <c r="E18" s="16">
        <v>2860</v>
      </c>
      <c r="F18" s="2"/>
    </row>
    <row r="19" spans="1:6" ht="51" x14ac:dyDescent="0.25">
      <c r="A19" s="31" t="s">
        <v>372</v>
      </c>
      <c r="B19" s="18">
        <v>44598</v>
      </c>
      <c r="C19" s="143" t="s">
        <v>374</v>
      </c>
      <c r="D19" s="22" t="s">
        <v>375</v>
      </c>
      <c r="E19" s="16">
        <v>1660.45</v>
      </c>
      <c r="F19" s="2"/>
    </row>
    <row r="20" spans="1:6" s="1" customFormat="1" ht="15.75" thickBot="1" x14ac:dyDescent="0.3">
      <c r="A20" s="158" t="s">
        <v>5</v>
      </c>
      <c r="B20" s="159"/>
      <c r="C20" s="159"/>
      <c r="D20" s="11"/>
      <c r="E20" s="4">
        <f>SUM(E10:E19)</f>
        <v>2229125.2700000005</v>
      </c>
      <c r="F20" s="5"/>
    </row>
    <row r="21" spans="1:6" s="1" customFormat="1" ht="15.75" thickTop="1" x14ac:dyDescent="0.25">
      <c r="A21" s="28"/>
      <c r="B21" s="28"/>
      <c r="C21" s="28"/>
      <c r="D21" s="28"/>
      <c r="E21" s="151"/>
      <c r="F21" s="29"/>
    </row>
    <row r="22" spans="1:6" s="1" customFormat="1" x14ac:dyDescent="0.25">
      <c r="A22" s="28"/>
      <c r="B22" s="28"/>
      <c r="C22" s="28"/>
      <c r="D22" s="28"/>
      <c r="E22" s="151"/>
      <c r="F22" s="29"/>
    </row>
    <row r="23" spans="1:6" s="150" customFormat="1" ht="12.75" x14ac:dyDescent="0.2">
      <c r="A23" s="161" t="s">
        <v>7</v>
      </c>
      <c r="B23" s="161"/>
      <c r="C23" s="148"/>
      <c r="D23" s="149"/>
      <c r="E23" s="161" t="s">
        <v>8</v>
      </c>
      <c r="F23" s="161"/>
    </row>
    <row r="24" spans="1:6" ht="15.75" x14ac:dyDescent="0.25">
      <c r="A24" s="13"/>
      <c r="B24" s="13"/>
      <c r="C24" s="142"/>
    </row>
    <row r="25" spans="1:6" ht="15.75" x14ac:dyDescent="0.25">
      <c r="A25" s="153" t="s">
        <v>350</v>
      </c>
      <c r="B25" s="153"/>
      <c r="C25" s="146"/>
      <c r="D25" s="14"/>
      <c r="E25" s="153" t="s">
        <v>10</v>
      </c>
      <c r="F25" s="153"/>
    </row>
    <row r="26" spans="1:6" ht="15.75" x14ac:dyDescent="0.25">
      <c r="A26" s="162" t="s">
        <v>15</v>
      </c>
      <c r="B26" s="162"/>
      <c r="C26" s="145"/>
      <c r="D26" s="15"/>
      <c r="E26" s="156" t="s">
        <v>13</v>
      </c>
      <c r="F26" s="156"/>
    </row>
    <row r="27" spans="1:6" ht="15.75" x14ac:dyDescent="0.25">
      <c r="A27" s="12"/>
      <c r="B27" s="12"/>
      <c r="C27" s="142"/>
    </row>
    <row r="28" spans="1:6" ht="15.75" x14ac:dyDescent="0.25">
      <c r="A28" s="49"/>
      <c r="B28" s="49"/>
      <c r="C28" s="142"/>
    </row>
    <row r="29" spans="1:6" ht="15.75" x14ac:dyDescent="0.25">
      <c r="A29" s="12"/>
      <c r="B29" s="12"/>
      <c r="C29" s="147"/>
      <c r="D29" s="9"/>
    </row>
    <row r="30" spans="1:6" ht="15.75" x14ac:dyDescent="0.25">
      <c r="A30" s="160" t="s">
        <v>11</v>
      </c>
      <c r="B30" s="160"/>
      <c r="C30" s="160"/>
      <c r="D30" s="160"/>
      <c r="E30" s="160"/>
      <c r="F30" s="160"/>
    </row>
    <row r="31" spans="1:6" ht="15.75" x14ac:dyDescent="0.25">
      <c r="A31" s="154" t="s">
        <v>12</v>
      </c>
      <c r="B31" s="154"/>
      <c r="C31" s="154"/>
      <c r="D31" s="154"/>
      <c r="E31" s="154"/>
      <c r="F31" s="154"/>
    </row>
    <row r="32" spans="1:6" ht="15.75" x14ac:dyDescent="0.25">
      <c r="A32" s="154"/>
      <c r="B32" s="154"/>
      <c r="C32" s="154"/>
      <c r="D32" s="154"/>
      <c r="E32" s="154"/>
      <c r="F32" s="154"/>
    </row>
    <row r="33" spans="1:6" ht="15.75" x14ac:dyDescent="0.25">
      <c r="A33" s="155"/>
      <c r="B33" s="155"/>
      <c r="C33" s="155"/>
      <c r="D33" s="155"/>
      <c r="E33" s="155"/>
      <c r="F33" s="155"/>
    </row>
  </sheetData>
  <sheetProtection algorithmName="SHA-512" hashValue="mlT5UK8OmgfOUompsUoCJQ1U2XHoGdtU5fQDVE1NlHLyqdB0RlY1dlU7LleWOd1fsj3TMHElVRQePCawTQR7XA==" saltValue="q/RG/LSHGWo5gjDrLVoFug==" spinCount="100000" sheet="1" objects="1" scenarios="1"/>
  <sortState ref="A7:F15">
    <sortCondition ref="B7"/>
  </sortState>
  <mergeCells count="12">
    <mergeCell ref="A31:F31"/>
    <mergeCell ref="A32:F32"/>
    <mergeCell ref="A33:F33"/>
    <mergeCell ref="E26:F26"/>
    <mergeCell ref="A26:B26"/>
    <mergeCell ref="A7:F7"/>
    <mergeCell ref="A20:C20"/>
    <mergeCell ref="A25:B25"/>
    <mergeCell ref="E25:F25"/>
    <mergeCell ref="A30:F30"/>
    <mergeCell ref="A23:B23"/>
    <mergeCell ref="E23:F23"/>
  </mergeCells>
  <phoneticPr fontId="3" type="noConversion"/>
  <pageMargins left="0.70866141732283472" right="0.70866141732283472" top="0.74803149606299213" bottom="0.74803149606299213" header="0.31496062992125984" footer="0.31496062992125984"/>
  <pageSetup paperSize="9" scale="9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F43"/>
  <sheetViews>
    <sheetView workbookViewId="0">
      <selection activeCell="F45" sqref="F45"/>
    </sheetView>
  </sheetViews>
  <sheetFormatPr baseColWidth="10" defaultRowHeight="15" x14ac:dyDescent="0.25"/>
  <cols>
    <col min="1" max="1" width="16.7109375" customWidth="1"/>
    <col min="2" max="2" width="13.85546875" customWidth="1"/>
    <col min="3" max="3" width="24" style="61" customWidth="1"/>
    <col min="4" max="4" width="30.5703125" style="62" customWidth="1"/>
    <col min="5" max="5" width="17.85546875" style="59" customWidth="1"/>
    <col min="6" max="6" width="15.5703125" customWidth="1"/>
  </cols>
  <sheetData>
    <row r="6" spans="1:6" x14ac:dyDescent="0.25">
      <c r="A6" s="157" t="s">
        <v>27</v>
      </c>
      <c r="B6" s="157"/>
      <c r="C6" s="157"/>
      <c r="D6" s="157"/>
      <c r="E6" s="157"/>
      <c r="F6" s="157"/>
    </row>
    <row r="8" spans="1:6" x14ac:dyDescent="0.25">
      <c r="A8" s="2" t="s">
        <v>0</v>
      </c>
      <c r="B8" s="2" t="s">
        <v>1</v>
      </c>
      <c r="C8" s="60" t="s">
        <v>2</v>
      </c>
      <c r="D8" s="10" t="s">
        <v>6</v>
      </c>
      <c r="E8" s="3" t="s">
        <v>3</v>
      </c>
      <c r="F8" s="2" t="s">
        <v>4</v>
      </c>
    </row>
    <row r="9" spans="1:6" ht="53.25" customHeight="1" x14ac:dyDescent="0.25">
      <c r="A9" s="21" t="s">
        <v>94</v>
      </c>
      <c r="B9" s="66">
        <v>44418</v>
      </c>
      <c r="C9" s="21" t="s">
        <v>38</v>
      </c>
      <c r="D9" s="64" t="s">
        <v>95</v>
      </c>
      <c r="E9" s="67">
        <v>19968.38</v>
      </c>
      <c r="F9" s="21"/>
    </row>
    <row r="10" spans="1:6" ht="30" x14ac:dyDescent="0.25">
      <c r="A10" s="21" t="s">
        <v>42</v>
      </c>
      <c r="B10" s="66">
        <v>44440</v>
      </c>
      <c r="C10" s="21" t="s">
        <v>43</v>
      </c>
      <c r="D10" s="21" t="s">
        <v>44</v>
      </c>
      <c r="E10" s="67">
        <v>1979</v>
      </c>
      <c r="F10" s="21"/>
    </row>
    <row r="11" spans="1:6" ht="60" x14ac:dyDescent="0.25">
      <c r="A11" s="21" t="s">
        <v>45</v>
      </c>
      <c r="B11" s="66">
        <v>44440</v>
      </c>
      <c r="C11" s="21" t="s">
        <v>35</v>
      </c>
      <c r="D11" s="21" t="s">
        <v>46</v>
      </c>
      <c r="E11" s="67">
        <v>23600</v>
      </c>
      <c r="F11" s="21"/>
    </row>
    <row r="12" spans="1:6" ht="45" x14ac:dyDescent="0.25">
      <c r="A12" s="21" t="s">
        <v>63</v>
      </c>
      <c r="B12" s="66">
        <v>44440</v>
      </c>
      <c r="C12" s="21" t="s">
        <v>30</v>
      </c>
      <c r="D12" s="21" t="s">
        <v>64</v>
      </c>
      <c r="E12" s="67">
        <v>69679</v>
      </c>
      <c r="F12" s="21"/>
    </row>
    <row r="13" spans="1:6" s="65" customFormat="1" ht="60" x14ac:dyDescent="0.25">
      <c r="A13" s="21" t="s">
        <v>49</v>
      </c>
      <c r="B13" s="66">
        <v>44442</v>
      </c>
      <c r="C13" s="21" t="s">
        <v>34</v>
      </c>
      <c r="D13" s="21" t="s">
        <v>50</v>
      </c>
      <c r="E13" s="67">
        <v>130148.1</v>
      </c>
      <c r="F13" s="21"/>
    </row>
    <row r="14" spans="1:6" ht="30" x14ac:dyDescent="0.25">
      <c r="A14" s="21" t="s">
        <v>47</v>
      </c>
      <c r="B14" s="66">
        <v>44445</v>
      </c>
      <c r="C14" s="21" t="s">
        <v>29</v>
      </c>
      <c r="D14" s="21" t="s">
        <v>48</v>
      </c>
      <c r="E14" s="67">
        <v>977360.96</v>
      </c>
      <c r="F14" s="21"/>
    </row>
    <row r="15" spans="1:6" ht="36" x14ac:dyDescent="0.25">
      <c r="A15" s="21" t="s">
        <v>14</v>
      </c>
      <c r="B15" s="66">
        <v>44445</v>
      </c>
      <c r="C15" s="21" t="s">
        <v>33</v>
      </c>
      <c r="D15" s="64" t="s">
        <v>72</v>
      </c>
      <c r="E15" s="67">
        <v>920046</v>
      </c>
      <c r="F15" s="21"/>
    </row>
    <row r="16" spans="1:6" ht="60" x14ac:dyDescent="0.25">
      <c r="A16" s="21" t="s">
        <v>67</v>
      </c>
      <c r="B16" s="66">
        <v>44445</v>
      </c>
      <c r="C16" s="21" t="s">
        <v>32</v>
      </c>
      <c r="D16" s="64" t="s">
        <v>68</v>
      </c>
      <c r="E16" s="67">
        <f>1916615.91+95739.36+557784.73</f>
        <v>2570140</v>
      </c>
      <c r="F16" s="21"/>
    </row>
    <row r="17" spans="1:6" ht="49.5" customHeight="1" x14ac:dyDescent="0.25">
      <c r="A17" s="21" t="s">
        <v>97</v>
      </c>
      <c r="B17" s="66">
        <v>44445</v>
      </c>
      <c r="C17" s="21" t="s">
        <v>53</v>
      </c>
      <c r="D17" s="64" t="s">
        <v>98</v>
      </c>
      <c r="E17" s="67">
        <v>1609626.2</v>
      </c>
      <c r="F17" s="21"/>
    </row>
    <row r="18" spans="1:6" ht="36" customHeight="1" x14ac:dyDescent="0.25">
      <c r="A18" s="21" t="s">
        <v>14</v>
      </c>
      <c r="B18" s="66">
        <v>44447</v>
      </c>
      <c r="C18" s="21" t="s">
        <v>37</v>
      </c>
      <c r="D18" s="21" t="s">
        <v>54</v>
      </c>
      <c r="E18" s="67">
        <v>129800</v>
      </c>
      <c r="F18" s="21"/>
    </row>
    <row r="19" spans="1:6" ht="48" customHeight="1" x14ac:dyDescent="0.25">
      <c r="A19" s="21" t="s">
        <v>22</v>
      </c>
      <c r="B19" s="66">
        <v>44447</v>
      </c>
      <c r="C19" s="21" t="s">
        <v>40</v>
      </c>
      <c r="D19" s="64" t="s">
        <v>96</v>
      </c>
      <c r="E19" s="67">
        <f>76558.4+1225460</f>
        <v>1302018.3999999999</v>
      </c>
      <c r="F19" s="21"/>
    </row>
    <row r="20" spans="1:6" ht="48.75" customHeight="1" x14ac:dyDescent="0.25">
      <c r="A20" s="21" t="s">
        <v>69</v>
      </c>
      <c r="B20" s="66">
        <v>44449</v>
      </c>
      <c r="C20" s="21" t="s">
        <v>34</v>
      </c>
      <c r="D20" s="64" t="s">
        <v>70</v>
      </c>
      <c r="E20" s="67">
        <v>316717.90000000002</v>
      </c>
      <c r="F20" s="21"/>
    </row>
    <row r="21" spans="1:6" ht="48.75" customHeight="1" x14ac:dyDescent="0.25">
      <c r="A21" s="21" t="s">
        <v>19</v>
      </c>
      <c r="B21" s="66">
        <v>44452</v>
      </c>
      <c r="C21" s="21" t="s">
        <v>65</v>
      </c>
      <c r="D21" s="21" t="s">
        <v>66</v>
      </c>
      <c r="E21" s="67">
        <v>925816.2</v>
      </c>
      <c r="F21" s="21"/>
    </row>
    <row r="22" spans="1:6" ht="48" x14ac:dyDescent="0.25">
      <c r="A22" s="21" t="s">
        <v>23</v>
      </c>
      <c r="B22" s="66">
        <v>44455</v>
      </c>
      <c r="C22" s="21" t="s">
        <v>41</v>
      </c>
      <c r="D22" s="64" t="s">
        <v>71</v>
      </c>
      <c r="E22" s="67">
        <v>867300</v>
      </c>
      <c r="F22" s="21"/>
    </row>
    <row r="23" spans="1:6" ht="72" x14ac:dyDescent="0.25">
      <c r="A23" s="21" t="s">
        <v>51</v>
      </c>
      <c r="B23" s="66">
        <v>44456</v>
      </c>
      <c r="C23" s="21" t="s">
        <v>53</v>
      </c>
      <c r="D23" s="64" t="s">
        <v>52</v>
      </c>
      <c r="E23" s="67">
        <v>131334</v>
      </c>
      <c r="F23" s="21"/>
    </row>
    <row r="24" spans="1:6" x14ac:dyDescent="0.25">
      <c r="A24" s="21" t="s">
        <v>22</v>
      </c>
      <c r="B24" s="66">
        <v>44456</v>
      </c>
      <c r="C24" s="21" t="s">
        <v>88</v>
      </c>
      <c r="D24" s="21" t="s">
        <v>87</v>
      </c>
      <c r="E24" s="67">
        <v>59000</v>
      </c>
      <c r="F24" s="21"/>
    </row>
    <row r="25" spans="1:6" x14ac:dyDescent="0.25">
      <c r="A25" s="21" t="s">
        <v>89</v>
      </c>
      <c r="B25" s="66">
        <v>44459</v>
      </c>
      <c r="C25" s="21" t="s">
        <v>86</v>
      </c>
      <c r="D25" s="21" t="s">
        <v>87</v>
      </c>
      <c r="E25" s="67">
        <v>59000</v>
      </c>
      <c r="F25" s="21"/>
    </row>
    <row r="26" spans="1:6" ht="36" x14ac:dyDescent="0.25">
      <c r="A26" s="21" t="s">
        <v>79</v>
      </c>
      <c r="B26" s="66">
        <v>44459</v>
      </c>
      <c r="C26" s="21" t="s">
        <v>39</v>
      </c>
      <c r="D26" s="64" t="s">
        <v>80</v>
      </c>
      <c r="E26" s="67">
        <v>38910.5</v>
      </c>
      <c r="F26" s="21"/>
    </row>
    <row r="27" spans="1:6" ht="24" x14ac:dyDescent="0.25">
      <c r="A27" s="21" t="s">
        <v>84</v>
      </c>
      <c r="B27" s="66">
        <v>44461</v>
      </c>
      <c r="C27" s="21" t="s">
        <v>28</v>
      </c>
      <c r="D27" s="64" t="s">
        <v>85</v>
      </c>
      <c r="E27" s="67">
        <v>28346.639999999999</v>
      </c>
      <c r="F27" s="21"/>
    </row>
    <row r="28" spans="1:6" ht="36" x14ac:dyDescent="0.25">
      <c r="A28" s="21" t="s">
        <v>81</v>
      </c>
      <c r="B28" s="66">
        <v>44462</v>
      </c>
      <c r="C28" s="21" t="s">
        <v>82</v>
      </c>
      <c r="D28" s="64" t="s">
        <v>83</v>
      </c>
      <c r="E28" s="67">
        <v>59436.6</v>
      </c>
      <c r="F28" s="21"/>
    </row>
    <row r="29" spans="1:6" ht="36" x14ac:dyDescent="0.25">
      <c r="A29" s="21" t="s">
        <v>76</v>
      </c>
      <c r="B29" s="66">
        <v>44462</v>
      </c>
      <c r="C29" s="21" t="s">
        <v>77</v>
      </c>
      <c r="D29" s="64" t="s">
        <v>78</v>
      </c>
      <c r="E29" s="67">
        <v>29736</v>
      </c>
      <c r="F29" s="21"/>
    </row>
    <row r="30" spans="1:6" ht="36" x14ac:dyDescent="0.25">
      <c r="A30" s="21" t="s">
        <v>92</v>
      </c>
      <c r="B30" s="66">
        <v>44467</v>
      </c>
      <c r="C30" s="21" t="s">
        <v>36</v>
      </c>
      <c r="D30" s="64" t="s">
        <v>93</v>
      </c>
      <c r="E30" s="67">
        <v>3550000</v>
      </c>
      <c r="F30" s="21"/>
    </row>
    <row r="31" spans="1:6" ht="60" x14ac:dyDescent="0.25">
      <c r="A31" s="21" t="s">
        <v>90</v>
      </c>
      <c r="B31" s="66">
        <v>44468</v>
      </c>
      <c r="C31" s="21" t="s">
        <v>31</v>
      </c>
      <c r="D31" s="64" t="s">
        <v>91</v>
      </c>
      <c r="E31" s="67">
        <v>923704</v>
      </c>
      <c r="F31" s="21"/>
    </row>
    <row r="32" spans="1:6" ht="90" x14ac:dyDescent="0.25">
      <c r="A32" s="21" t="s">
        <v>73</v>
      </c>
      <c r="B32" s="21" t="s">
        <v>74</v>
      </c>
      <c r="C32" s="21" t="s">
        <v>28</v>
      </c>
      <c r="D32" s="64" t="s">
        <v>75</v>
      </c>
      <c r="E32" s="67">
        <v>298716.34000000003</v>
      </c>
      <c r="F32" s="21"/>
    </row>
    <row r="33" spans="1:6" ht="105" x14ac:dyDescent="0.25">
      <c r="A33" s="21" t="s">
        <v>55</v>
      </c>
      <c r="B33" s="21" t="s">
        <v>56</v>
      </c>
      <c r="C33" s="21" t="s">
        <v>57</v>
      </c>
      <c r="D33" s="64" t="s">
        <v>58</v>
      </c>
      <c r="E33" s="67">
        <v>18052</v>
      </c>
      <c r="F33" s="21"/>
    </row>
    <row r="34" spans="1:6" ht="135" x14ac:dyDescent="0.25">
      <c r="A34" s="21" t="s">
        <v>59</v>
      </c>
      <c r="B34" s="21" t="s">
        <v>60</v>
      </c>
      <c r="C34" s="21" t="s">
        <v>61</v>
      </c>
      <c r="D34" s="64" t="s">
        <v>62</v>
      </c>
      <c r="E34" s="67">
        <v>23622.54</v>
      </c>
      <c r="F34" s="21"/>
    </row>
    <row r="35" spans="1:6" s="1" customFormat="1" ht="15.75" thickBot="1" x14ac:dyDescent="0.3">
      <c r="A35" s="158" t="s">
        <v>5</v>
      </c>
      <c r="B35" s="159"/>
      <c r="C35" s="159"/>
      <c r="D35" s="63"/>
      <c r="E35" s="58">
        <f>SUM(E9:E34)</f>
        <v>15084058.759999998</v>
      </c>
      <c r="F35" s="5"/>
    </row>
    <row r="36" spans="1:6" ht="15.75" thickTop="1" x14ac:dyDescent="0.25">
      <c r="A36" s="167" t="s">
        <v>7</v>
      </c>
      <c r="B36" s="167"/>
      <c r="C36" s="68"/>
      <c r="D36" s="69"/>
      <c r="E36" s="167" t="s">
        <v>8</v>
      </c>
      <c r="F36" s="167"/>
    </row>
    <row r="37" spans="1:6" x14ac:dyDescent="0.25">
      <c r="A37" s="70"/>
      <c r="B37" s="70"/>
      <c r="C37" s="68"/>
      <c r="D37" s="71"/>
      <c r="F37" s="72"/>
    </row>
    <row r="38" spans="1:6" x14ac:dyDescent="0.25">
      <c r="A38" s="164" t="s">
        <v>9</v>
      </c>
      <c r="B38" s="164"/>
      <c r="C38" s="73"/>
      <c r="D38" s="74"/>
      <c r="E38" s="164" t="s">
        <v>10</v>
      </c>
      <c r="F38" s="164"/>
    </row>
    <row r="39" spans="1:6" x14ac:dyDescent="0.25">
      <c r="A39" s="165" t="s">
        <v>15</v>
      </c>
      <c r="B39" s="165"/>
      <c r="C39" s="68"/>
      <c r="D39" s="75"/>
      <c r="E39" s="166" t="s">
        <v>13</v>
      </c>
      <c r="F39" s="166"/>
    </row>
    <row r="40" spans="1:6" x14ac:dyDescent="0.25">
      <c r="B40" s="76"/>
      <c r="C40" s="168" t="s">
        <v>11</v>
      </c>
      <c r="D40" s="168"/>
      <c r="E40" s="76"/>
      <c r="F40" s="76"/>
    </row>
    <row r="41" spans="1:6" x14ac:dyDescent="0.25">
      <c r="A41" s="163" t="s">
        <v>12</v>
      </c>
      <c r="B41" s="163"/>
      <c r="C41" s="163"/>
      <c r="D41" s="163"/>
      <c r="E41" s="163"/>
      <c r="F41" s="163"/>
    </row>
    <row r="42" spans="1:6" ht="15.75" x14ac:dyDescent="0.25">
      <c r="A42" s="154"/>
      <c r="B42" s="154"/>
      <c r="C42" s="154"/>
      <c r="D42" s="154"/>
      <c r="E42" s="154"/>
      <c r="F42" s="154"/>
    </row>
    <row r="43" spans="1:6" ht="15.75" x14ac:dyDescent="0.25">
      <c r="A43" s="155"/>
      <c r="B43" s="155"/>
      <c r="C43" s="155"/>
      <c r="D43" s="155"/>
      <c r="E43" s="155"/>
      <c r="F43" s="155"/>
    </row>
  </sheetData>
  <sortState ref="A9:F34">
    <sortCondition ref="B9"/>
  </sortState>
  <mergeCells count="12">
    <mergeCell ref="A41:F41"/>
    <mergeCell ref="A42:F42"/>
    <mergeCell ref="A43:F43"/>
    <mergeCell ref="A6:F6"/>
    <mergeCell ref="A35:C35"/>
    <mergeCell ref="A38:B38"/>
    <mergeCell ref="E38:F38"/>
    <mergeCell ref="A39:B39"/>
    <mergeCell ref="E39:F39"/>
    <mergeCell ref="E36:F36"/>
    <mergeCell ref="A36:B36"/>
    <mergeCell ref="C40:D40"/>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I35"/>
  <sheetViews>
    <sheetView workbookViewId="0">
      <selection activeCell="F13" sqref="F13"/>
    </sheetView>
  </sheetViews>
  <sheetFormatPr baseColWidth="10" defaultRowHeight="15" x14ac:dyDescent="0.25"/>
  <cols>
    <col min="1" max="1" width="13.85546875" customWidth="1"/>
    <col min="2" max="2" width="11.140625" customWidth="1"/>
    <col min="3" max="3" width="20.7109375" customWidth="1"/>
    <col min="4" max="4" width="38.28515625" customWidth="1"/>
    <col min="5" max="5" width="17.85546875" customWidth="1"/>
    <col min="6" max="6" width="16.5703125" customWidth="1"/>
  </cols>
  <sheetData>
    <row r="7" spans="1:9" x14ac:dyDescent="0.25">
      <c r="A7" s="157" t="s">
        <v>99</v>
      </c>
      <c r="B7" s="157"/>
      <c r="C7" s="157"/>
      <c r="D7" s="157"/>
      <c r="E7" s="157"/>
      <c r="F7" s="157"/>
    </row>
    <row r="9" spans="1:9" x14ac:dyDescent="0.25">
      <c r="A9" s="2" t="s">
        <v>0</v>
      </c>
      <c r="B9" s="2" t="s">
        <v>1</v>
      </c>
      <c r="C9" s="2" t="s">
        <v>2</v>
      </c>
      <c r="D9" s="2" t="s">
        <v>6</v>
      </c>
      <c r="E9" s="2" t="s">
        <v>3</v>
      </c>
      <c r="F9" s="2" t="s">
        <v>4</v>
      </c>
    </row>
    <row r="10" spans="1:9" ht="60" x14ac:dyDescent="0.25">
      <c r="A10" s="21" t="s">
        <v>100</v>
      </c>
      <c r="B10" s="78">
        <v>44469</v>
      </c>
      <c r="C10" s="21" t="s">
        <v>123</v>
      </c>
      <c r="D10" s="21" t="s">
        <v>124</v>
      </c>
      <c r="E10" s="88">
        <v>72914.42</v>
      </c>
      <c r="F10" s="2"/>
    </row>
    <row r="11" spans="1:9" ht="60" x14ac:dyDescent="0.25">
      <c r="A11" s="50" t="s">
        <v>101</v>
      </c>
      <c r="B11" s="51">
        <v>44470</v>
      </c>
      <c r="C11" s="21" t="s">
        <v>129</v>
      </c>
      <c r="D11" s="21" t="s">
        <v>128</v>
      </c>
      <c r="E11" s="88">
        <v>1979</v>
      </c>
      <c r="F11" s="2"/>
    </row>
    <row r="12" spans="1:9" ht="60" x14ac:dyDescent="0.25">
      <c r="A12" s="77" t="s">
        <v>102</v>
      </c>
      <c r="B12" s="79" t="s">
        <v>125</v>
      </c>
      <c r="C12" s="21" t="s">
        <v>129</v>
      </c>
      <c r="D12" s="21" t="s">
        <v>103</v>
      </c>
      <c r="E12" s="88">
        <v>3128</v>
      </c>
      <c r="F12" s="2"/>
      <c r="I12" s="21">
        <v>0</v>
      </c>
    </row>
    <row r="13" spans="1:9" ht="30" x14ac:dyDescent="0.25">
      <c r="A13" s="50" t="s">
        <v>104</v>
      </c>
      <c r="B13" s="51">
        <v>44487</v>
      </c>
      <c r="C13" s="21" t="s">
        <v>105</v>
      </c>
      <c r="D13" s="21" t="s">
        <v>106</v>
      </c>
      <c r="E13" s="88">
        <v>60583.56</v>
      </c>
      <c r="F13" s="2"/>
    </row>
    <row r="14" spans="1:9" ht="30" x14ac:dyDescent="0.25">
      <c r="A14" s="77" t="s">
        <v>107</v>
      </c>
      <c r="B14" s="51">
        <v>44489</v>
      </c>
      <c r="C14" s="21" t="s">
        <v>105</v>
      </c>
      <c r="D14" s="21" t="s">
        <v>106</v>
      </c>
      <c r="E14" s="88">
        <v>60583.56</v>
      </c>
      <c r="F14" s="2"/>
    </row>
    <row r="15" spans="1:9" ht="45" x14ac:dyDescent="0.25">
      <c r="A15" s="77" t="s">
        <v>108</v>
      </c>
      <c r="B15" s="79" t="s">
        <v>109</v>
      </c>
      <c r="C15" s="21" t="s">
        <v>110</v>
      </c>
      <c r="D15" s="87" t="s">
        <v>111</v>
      </c>
      <c r="E15" s="88">
        <v>124218.6</v>
      </c>
      <c r="F15" s="2"/>
    </row>
    <row r="16" spans="1:9" ht="45" x14ac:dyDescent="0.25">
      <c r="A16" s="50" t="s">
        <v>112</v>
      </c>
      <c r="B16" s="51">
        <v>44475</v>
      </c>
      <c r="C16" s="21" t="s">
        <v>113</v>
      </c>
      <c r="D16" s="21" t="s">
        <v>114</v>
      </c>
      <c r="E16" s="88">
        <v>122720</v>
      </c>
      <c r="F16" s="2"/>
    </row>
    <row r="17" spans="1:6" ht="60" x14ac:dyDescent="0.25">
      <c r="A17" s="50" t="s">
        <v>21</v>
      </c>
      <c r="B17" s="51">
        <v>44480</v>
      </c>
      <c r="C17" s="21" t="s">
        <v>115</v>
      </c>
      <c r="D17" s="21" t="s">
        <v>127</v>
      </c>
      <c r="E17" s="88">
        <v>17700</v>
      </c>
      <c r="F17" s="2"/>
    </row>
    <row r="18" spans="1:6" ht="45" x14ac:dyDescent="0.25">
      <c r="A18" s="50" t="s">
        <v>116</v>
      </c>
      <c r="B18" s="51">
        <v>44482</v>
      </c>
      <c r="C18" s="21" t="s">
        <v>118</v>
      </c>
      <c r="D18" s="21" t="s">
        <v>117</v>
      </c>
      <c r="E18" s="88">
        <v>59000</v>
      </c>
      <c r="F18" s="2"/>
    </row>
    <row r="19" spans="1:6" ht="60" x14ac:dyDescent="0.25">
      <c r="A19" s="50" t="s">
        <v>97</v>
      </c>
      <c r="B19" s="51">
        <v>44490</v>
      </c>
      <c r="C19" s="21" t="s">
        <v>115</v>
      </c>
      <c r="D19" s="21" t="s">
        <v>127</v>
      </c>
      <c r="E19" s="88">
        <v>17700</v>
      </c>
      <c r="F19" s="2"/>
    </row>
    <row r="20" spans="1:6" ht="60" x14ac:dyDescent="0.25">
      <c r="A20" s="50" t="s">
        <v>14</v>
      </c>
      <c r="B20" s="51">
        <v>44480</v>
      </c>
      <c r="C20" s="21" t="s">
        <v>130</v>
      </c>
      <c r="D20" s="21" t="s">
        <v>119</v>
      </c>
      <c r="E20" s="88">
        <v>680287.7</v>
      </c>
      <c r="F20" s="2"/>
    </row>
    <row r="21" spans="1:6" ht="30" x14ac:dyDescent="0.25">
      <c r="A21" s="50" t="s">
        <v>120</v>
      </c>
      <c r="B21" s="51">
        <v>44475</v>
      </c>
      <c r="C21" s="21" t="s">
        <v>131</v>
      </c>
      <c r="D21" s="21" t="s">
        <v>121</v>
      </c>
      <c r="E21" s="88">
        <v>130449</v>
      </c>
      <c r="F21" s="2"/>
    </row>
    <row r="22" spans="1:6" ht="30" x14ac:dyDescent="0.25">
      <c r="A22" s="83" t="s">
        <v>122</v>
      </c>
      <c r="B22" s="84">
        <v>44480</v>
      </c>
      <c r="C22" s="85" t="s">
        <v>132</v>
      </c>
      <c r="D22" s="85" t="s">
        <v>126</v>
      </c>
      <c r="E22" s="88">
        <v>61839.08</v>
      </c>
      <c r="F22" s="2"/>
    </row>
    <row r="23" spans="1:6" s="1" customFormat="1" ht="15.75" thickBot="1" x14ac:dyDescent="0.3">
      <c r="A23" s="86" t="s">
        <v>5</v>
      </c>
      <c r="B23" s="86"/>
      <c r="C23" s="86"/>
      <c r="D23" s="81"/>
      <c r="E23" s="82">
        <f>SUM(E10:E22)</f>
        <v>1413102.92</v>
      </c>
      <c r="F23" s="50"/>
    </row>
    <row r="24" spans="1:6" ht="15.75" thickTop="1" x14ac:dyDescent="0.25">
      <c r="D24" s="80"/>
    </row>
    <row r="25" spans="1:6" x14ac:dyDescent="0.25">
      <c r="D25" s="80"/>
    </row>
    <row r="26" spans="1:6" ht="15.75" x14ac:dyDescent="0.25">
      <c r="A26" s="6" t="s">
        <v>7</v>
      </c>
      <c r="B26" s="6"/>
      <c r="C26" s="6"/>
      <c r="D26" s="80"/>
      <c r="E26" s="6" t="s">
        <v>8</v>
      </c>
      <c r="F26" s="6"/>
    </row>
    <row r="27" spans="1:6" ht="15.75" x14ac:dyDescent="0.25">
      <c r="A27" s="20"/>
      <c r="B27" s="20"/>
      <c r="C27" s="19"/>
    </row>
    <row r="28" spans="1:6" ht="15.75" x14ac:dyDescent="0.25">
      <c r="A28" s="153" t="s">
        <v>9</v>
      </c>
      <c r="B28" s="153"/>
      <c r="C28" s="80"/>
      <c r="D28" s="14"/>
      <c r="E28" s="153" t="s">
        <v>10</v>
      </c>
      <c r="F28" s="153"/>
    </row>
    <row r="29" spans="1:6" ht="15.75" x14ac:dyDescent="0.25">
      <c r="A29" s="162" t="s">
        <v>15</v>
      </c>
      <c r="B29" s="162"/>
      <c r="C29" s="15"/>
      <c r="D29" s="80"/>
      <c r="E29" s="156" t="s">
        <v>13</v>
      </c>
      <c r="F29" s="156"/>
    </row>
    <row r="30" spans="1:6" ht="15.75" x14ac:dyDescent="0.25">
      <c r="A30" s="19"/>
      <c r="B30" s="19"/>
      <c r="C30" s="19"/>
    </row>
    <row r="31" spans="1:6" ht="15.75" x14ac:dyDescent="0.25">
      <c r="A31" s="19"/>
      <c r="B31" s="19"/>
      <c r="C31" s="8"/>
      <c r="D31" s="9"/>
    </row>
    <row r="32" spans="1:6" ht="15.75" x14ac:dyDescent="0.25">
      <c r="A32" s="160" t="s">
        <v>11</v>
      </c>
      <c r="B32" s="160"/>
      <c r="C32" s="160"/>
      <c r="D32" s="160"/>
      <c r="E32" s="160"/>
      <c r="F32" s="160"/>
    </row>
    <row r="33" spans="1:6" ht="15.75" x14ac:dyDescent="0.25">
      <c r="A33" s="154" t="s">
        <v>12</v>
      </c>
      <c r="B33" s="154"/>
      <c r="C33" s="154"/>
      <c r="D33" s="154"/>
      <c r="E33" s="154"/>
      <c r="F33" s="154"/>
    </row>
    <row r="34" spans="1:6" ht="15.75" x14ac:dyDescent="0.25">
      <c r="A34" s="154"/>
      <c r="B34" s="154"/>
      <c r="C34" s="154"/>
      <c r="D34" s="154"/>
      <c r="E34" s="154"/>
      <c r="F34" s="154"/>
    </row>
    <row r="35" spans="1:6" ht="15.75" x14ac:dyDescent="0.25">
      <c r="A35" s="155"/>
      <c r="B35" s="155"/>
      <c r="C35" s="155"/>
      <c r="D35" s="155"/>
      <c r="E35" s="155"/>
      <c r="F35" s="155"/>
    </row>
  </sheetData>
  <mergeCells count="9">
    <mergeCell ref="A32:F32"/>
    <mergeCell ref="A33:F33"/>
    <mergeCell ref="A34:F34"/>
    <mergeCell ref="A35:F35"/>
    <mergeCell ref="A7:F7"/>
    <mergeCell ref="A28:B28"/>
    <mergeCell ref="E28:F28"/>
    <mergeCell ref="A29:B29"/>
    <mergeCell ref="E29:F29"/>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G59"/>
  <sheetViews>
    <sheetView workbookViewId="0">
      <selection activeCell="A8" sqref="A8:XFD8"/>
    </sheetView>
  </sheetViews>
  <sheetFormatPr baseColWidth="10" defaultRowHeight="15" x14ac:dyDescent="0.25"/>
  <cols>
    <col min="1" max="1" width="12.85546875" style="95" customWidth="1"/>
    <col min="2" max="2" width="11.5703125" style="95" customWidth="1"/>
    <col min="3" max="3" width="26" style="95" customWidth="1"/>
    <col min="4" max="4" width="36" style="108" customWidth="1"/>
    <col min="5" max="5" width="17.85546875" style="103" customWidth="1"/>
    <col min="6" max="6" width="11.42578125" style="61" customWidth="1"/>
    <col min="7" max="7" width="18.5703125" style="61" bestFit="1" customWidth="1"/>
    <col min="8" max="16384" width="11.42578125" style="61"/>
  </cols>
  <sheetData>
    <row r="9" spans="1:6" x14ac:dyDescent="0.25">
      <c r="A9" s="157" t="s">
        <v>133</v>
      </c>
      <c r="B9" s="157"/>
      <c r="C9" s="157"/>
      <c r="D9" s="157"/>
      <c r="E9" s="157"/>
      <c r="F9" s="157"/>
    </row>
    <row r="11" spans="1:6" ht="30" x14ac:dyDescent="0.25">
      <c r="A11" s="104" t="s">
        <v>0</v>
      </c>
      <c r="B11" s="104" t="s">
        <v>1</v>
      </c>
      <c r="C11" s="104" t="s">
        <v>2</v>
      </c>
      <c r="D11" s="106" t="s">
        <v>6</v>
      </c>
      <c r="E11" s="105" t="s">
        <v>199</v>
      </c>
      <c r="F11" s="2" t="s">
        <v>20</v>
      </c>
    </row>
    <row r="12" spans="1:6" ht="29.25" customHeight="1" x14ac:dyDescent="0.25">
      <c r="A12" s="93" t="s">
        <v>183</v>
      </c>
      <c r="B12" s="94">
        <v>44481</v>
      </c>
      <c r="C12" s="93" t="s">
        <v>184</v>
      </c>
      <c r="D12" s="99" t="s">
        <v>185</v>
      </c>
      <c r="E12" s="101">
        <v>118000</v>
      </c>
      <c r="F12" s="60"/>
    </row>
    <row r="13" spans="1:6" ht="27.75" customHeight="1" x14ac:dyDescent="0.25">
      <c r="A13" s="93" t="s">
        <v>153</v>
      </c>
      <c r="B13" s="94">
        <v>44500</v>
      </c>
      <c r="C13" s="93" t="s">
        <v>154</v>
      </c>
      <c r="D13" s="99" t="s">
        <v>155</v>
      </c>
      <c r="E13" s="101">
        <v>69619.63</v>
      </c>
      <c r="F13" s="60"/>
    </row>
    <row r="14" spans="1:6" ht="25.5" x14ac:dyDescent="0.25">
      <c r="A14" s="93" t="s">
        <v>134</v>
      </c>
      <c r="B14" s="94">
        <v>44501</v>
      </c>
      <c r="C14" s="93" t="s">
        <v>17</v>
      </c>
      <c r="D14" s="99" t="s">
        <v>135</v>
      </c>
      <c r="E14" s="101">
        <v>27458.5</v>
      </c>
      <c r="F14" s="60"/>
    </row>
    <row r="15" spans="1:6" ht="25.5" x14ac:dyDescent="0.25">
      <c r="A15" s="93" t="s">
        <v>156</v>
      </c>
      <c r="B15" s="94">
        <v>44501</v>
      </c>
      <c r="C15" s="93" t="s">
        <v>157</v>
      </c>
      <c r="D15" s="99" t="s">
        <v>198</v>
      </c>
      <c r="E15" s="101">
        <v>496260.8</v>
      </c>
      <c r="F15" s="60"/>
    </row>
    <row r="16" spans="1:6" ht="25.5" x14ac:dyDescent="0.25">
      <c r="A16" s="93" t="s">
        <v>166</v>
      </c>
      <c r="B16" s="94">
        <v>44501</v>
      </c>
      <c r="C16" s="93" t="s">
        <v>170</v>
      </c>
      <c r="D16" s="99" t="s">
        <v>193</v>
      </c>
      <c r="E16" s="101">
        <v>973228.6</v>
      </c>
      <c r="F16" s="60"/>
    </row>
    <row r="17" spans="1:6" ht="63.75" x14ac:dyDescent="0.25">
      <c r="A17" s="93" t="s">
        <v>180</v>
      </c>
      <c r="B17" s="94">
        <v>44503</v>
      </c>
      <c r="C17" s="93" t="s">
        <v>181</v>
      </c>
      <c r="D17" s="99" t="s">
        <v>182</v>
      </c>
      <c r="E17" s="101">
        <v>1779.46</v>
      </c>
      <c r="F17" s="60"/>
    </row>
    <row r="18" spans="1:6" ht="30" x14ac:dyDescent="0.25">
      <c r="A18" s="93" t="s">
        <v>161</v>
      </c>
      <c r="B18" s="94">
        <v>44508</v>
      </c>
      <c r="C18" s="93" t="s">
        <v>162</v>
      </c>
      <c r="D18" s="99" t="s">
        <v>163</v>
      </c>
      <c r="E18" s="101">
        <v>69620</v>
      </c>
      <c r="F18" s="60"/>
    </row>
    <row r="19" spans="1:6" ht="25.5" x14ac:dyDescent="0.25">
      <c r="A19" s="93" t="s">
        <v>190</v>
      </c>
      <c r="B19" s="94">
        <v>44508</v>
      </c>
      <c r="C19" s="93" t="s">
        <v>192</v>
      </c>
      <c r="D19" s="99" t="s">
        <v>191</v>
      </c>
      <c r="E19" s="101">
        <v>324500</v>
      </c>
      <c r="F19" s="60"/>
    </row>
    <row r="20" spans="1:6" ht="25.5" x14ac:dyDescent="0.25">
      <c r="A20" s="93" t="s">
        <v>143</v>
      </c>
      <c r="B20" s="94">
        <v>44510</v>
      </c>
      <c r="C20" s="93" t="s">
        <v>141</v>
      </c>
      <c r="D20" s="99" t="s">
        <v>144</v>
      </c>
      <c r="E20" s="101">
        <v>973500</v>
      </c>
      <c r="F20" s="60"/>
    </row>
    <row r="21" spans="1:6" ht="38.25" x14ac:dyDescent="0.25">
      <c r="A21" s="93" t="s">
        <v>145</v>
      </c>
      <c r="B21" s="94">
        <v>44510</v>
      </c>
      <c r="C21" s="93" t="s">
        <v>146</v>
      </c>
      <c r="D21" s="99" t="s">
        <v>147</v>
      </c>
      <c r="E21" s="101">
        <v>82600.41</v>
      </c>
      <c r="F21" s="60"/>
    </row>
    <row r="22" spans="1:6" ht="24.75" customHeight="1" x14ac:dyDescent="0.25">
      <c r="A22" s="93" t="s">
        <v>165</v>
      </c>
      <c r="B22" s="94">
        <v>44511</v>
      </c>
      <c r="C22" s="93" t="s">
        <v>86</v>
      </c>
      <c r="D22" s="99" t="s">
        <v>163</v>
      </c>
      <c r="E22" s="101">
        <v>118000</v>
      </c>
      <c r="F22" s="60"/>
    </row>
    <row r="23" spans="1:6" ht="57" customHeight="1" x14ac:dyDescent="0.25">
      <c r="A23" s="93" t="s">
        <v>194</v>
      </c>
      <c r="B23" s="94">
        <v>44511</v>
      </c>
      <c r="C23" s="93" t="s">
        <v>195</v>
      </c>
      <c r="D23" s="99" t="s">
        <v>196</v>
      </c>
      <c r="E23" s="101">
        <v>268615.18</v>
      </c>
      <c r="F23" s="60"/>
    </row>
    <row r="24" spans="1:6" ht="25.5" x14ac:dyDescent="0.25">
      <c r="A24" s="93" t="s">
        <v>140</v>
      </c>
      <c r="B24" s="94">
        <v>44515</v>
      </c>
      <c r="C24" s="93" t="s">
        <v>141</v>
      </c>
      <c r="D24" s="99" t="s">
        <v>142</v>
      </c>
      <c r="E24" s="101">
        <v>548700</v>
      </c>
      <c r="F24" s="60"/>
    </row>
    <row r="25" spans="1:6" ht="30" x14ac:dyDescent="0.25">
      <c r="A25" s="93" t="s">
        <v>148</v>
      </c>
      <c r="B25" s="94">
        <v>44515</v>
      </c>
      <c r="C25" s="93" t="s">
        <v>149</v>
      </c>
      <c r="D25" s="99" t="s">
        <v>197</v>
      </c>
      <c r="E25" s="101">
        <v>27612</v>
      </c>
      <c r="F25" s="60"/>
    </row>
    <row r="26" spans="1:6" ht="30" x14ac:dyDescent="0.25">
      <c r="A26" s="93" t="s">
        <v>164</v>
      </c>
      <c r="B26" s="94">
        <v>44517</v>
      </c>
      <c r="C26" s="93" t="s">
        <v>162</v>
      </c>
      <c r="D26" s="99" t="s">
        <v>163</v>
      </c>
      <c r="E26" s="101">
        <v>69620</v>
      </c>
      <c r="F26" s="60"/>
    </row>
    <row r="27" spans="1:6" x14ac:dyDescent="0.25">
      <c r="A27" s="93" t="s">
        <v>169</v>
      </c>
      <c r="B27" s="94">
        <v>44518</v>
      </c>
      <c r="C27" s="93" t="s">
        <v>168</v>
      </c>
      <c r="D27" s="99" t="s">
        <v>163</v>
      </c>
      <c r="E27" s="101">
        <v>59000</v>
      </c>
      <c r="F27" s="60"/>
    </row>
    <row r="28" spans="1:6" ht="38.25" x14ac:dyDescent="0.25">
      <c r="A28" s="93" t="s">
        <v>150</v>
      </c>
      <c r="B28" s="94">
        <v>44519</v>
      </c>
      <c r="C28" s="93" t="s">
        <v>151</v>
      </c>
      <c r="D28" s="99" t="s">
        <v>152</v>
      </c>
      <c r="E28" s="101">
        <v>131393</v>
      </c>
      <c r="F28" s="60"/>
    </row>
    <row r="29" spans="1:6" x14ac:dyDescent="0.25">
      <c r="A29" s="93" t="s">
        <v>166</v>
      </c>
      <c r="B29" s="94">
        <v>44522</v>
      </c>
      <c r="C29" s="93" t="s">
        <v>88</v>
      </c>
      <c r="D29" s="99" t="s">
        <v>163</v>
      </c>
      <c r="E29" s="101">
        <v>177000</v>
      </c>
      <c r="F29" s="60"/>
    </row>
    <row r="30" spans="1:6" x14ac:dyDescent="0.25">
      <c r="A30" s="93" t="s">
        <v>167</v>
      </c>
      <c r="B30" s="94">
        <v>44522</v>
      </c>
      <c r="C30" s="93" t="s">
        <v>168</v>
      </c>
      <c r="D30" s="99" t="s">
        <v>163</v>
      </c>
      <c r="E30" s="101">
        <v>59000</v>
      </c>
      <c r="F30" s="60"/>
    </row>
    <row r="31" spans="1:6" ht="41.25" customHeight="1" x14ac:dyDescent="0.25">
      <c r="A31" s="93" t="s">
        <v>49</v>
      </c>
      <c r="B31" s="94">
        <v>44522</v>
      </c>
      <c r="C31" s="93" t="s">
        <v>170</v>
      </c>
      <c r="D31" s="99" t="s">
        <v>171</v>
      </c>
      <c r="E31" s="101">
        <v>3530914</v>
      </c>
      <c r="F31" s="60"/>
    </row>
    <row r="32" spans="1:6" ht="30" x14ac:dyDescent="0.25">
      <c r="A32" s="93" t="s">
        <v>166</v>
      </c>
      <c r="B32" s="94">
        <v>44522</v>
      </c>
      <c r="C32" s="93" t="s">
        <v>174</v>
      </c>
      <c r="D32" s="99" t="s">
        <v>175</v>
      </c>
      <c r="E32" s="101">
        <v>130713.32</v>
      </c>
      <c r="F32" s="60"/>
    </row>
    <row r="33" spans="1:7" ht="27.75" customHeight="1" x14ac:dyDescent="0.25">
      <c r="A33" s="93" t="s">
        <v>166</v>
      </c>
      <c r="B33" s="94">
        <v>44522</v>
      </c>
      <c r="C33" s="93" t="s">
        <v>179</v>
      </c>
      <c r="D33" s="99" t="s">
        <v>178</v>
      </c>
      <c r="E33" s="101">
        <v>45453.599999999999</v>
      </c>
      <c r="F33" s="60"/>
    </row>
    <row r="34" spans="1:7" ht="30" x14ac:dyDescent="0.25">
      <c r="A34" s="93" t="s">
        <v>23</v>
      </c>
      <c r="B34" s="94">
        <v>44524</v>
      </c>
      <c r="C34" s="93" t="s">
        <v>176</v>
      </c>
      <c r="D34" s="99" t="s">
        <v>177</v>
      </c>
      <c r="E34" s="101">
        <v>129574.62</v>
      </c>
      <c r="F34" s="60"/>
    </row>
    <row r="35" spans="1:7" ht="30" x14ac:dyDescent="0.25">
      <c r="A35" s="93" t="s">
        <v>172</v>
      </c>
      <c r="B35" s="94">
        <v>44525</v>
      </c>
      <c r="C35" s="93" t="s">
        <v>53</v>
      </c>
      <c r="D35" s="99" t="s">
        <v>173</v>
      </c>
      <c r="E35" s="101">
        <v>883820</v>
      </c>
      <c r="F35" s="60"/>
    </row>
    <row r="36" spans="1:7" ht="33" customHeight="1" x14ac:dyDescent="0.25">
      <c r="A36" s="93" t="s">
        <v>186</v>
      </c>
      <c r="B36" s="94" t="s">
        <v>187</v>
      </c>
      <c r="C36" s="93" t="s">
        <v>188</v>
      </c>
      <c r="D36" s="99" t="s">
        <v>189</v>
      </c>
      <c r="E36" s="101">
        <v>70669.759999999995</v>
      </c>
      <c r="F36" s="60"/>
    </row>
    <row r="37" spans="1:7" ht="44.25" customHeight="1" x14ac:dyDescent="0.25">
      <c r="A37" s="93" t="s">
        <v>136</v>
      </c>
      <c r="B37" s="93" t="s">
        <v>137</v>
      </c>
      <c r="C37" s="93" t="s">
        <v>138</v>
      </c>
      <c r="D37" s="99" t="s">
        <v>139</v>
      </c>
      <c r="E37" s="101">
        <v>31746.080000000002</v>
      </c>
      <c r="F37" s="60"/>
    </row>
    <row r="38" spans="1:7" ht="76.5" x14ac:dyDescent="0.25">
      <c r="A38" s="93" t="s">
        <v>158</v>
      </c>
      <c r="B38" s="93" t="s">
        <v>158</v>
      </c>
      <c r="C38" s="93" t="s">
        <v>159</v>
      </c>
      <c r="D38" s="99" t="s">
        <v>160</v>
      </c>
      <c r="E38" s="101">
        <v>8297328.7699999996</v>
      </c>
      <c r="F38" s="60"/>
    </row>
    <row r="39" spans="1:7" x14ac:dyDescent="0.25">
      <c r="A39" s="93"/>
      <c r="B39" s="94"/>
      <c r="C39" s="94"/>
      <c r="D39" s="99"/>
      <c r="E39" s="101"/>
      <c r="F39" s="60"/>
    </row>
    <row r="40" spans="1:7" s="90" customFormat="1" ht="15.75" thickBot="1" x14ac:dyDescent="0.3">
      <c r="A40" s="171" t="s">
        <v>5</v>
      </c>
      <c r="B40" s="172"/>
      <c r="C40" s="172"/>
      <c r="D40" s="107"/>
      <c r="E40" s="102">
        <f>SUM(E12:E39)</f>
        <v>17715727.729999997</v>
      </c>
      <c r="F40" s="89"/>
    </row>
    <row r="41" spans="1:7" s="90" customFormat="1" ht="15.75" thickTop="1" x14ac:dyDescent="0.25">
      <c r="A41" s="114"/>
      <c r="B41" s="114"/>
      <c r="C41" s="114"/>
      <c r="D41" s="115"/>
      <c r="E41" s="116"/>
      <c r="F41" s="114"/>
    </row>
    <row r="42" spans="1:7" s="90" customFormat="1" x14ac:dyDescent="0.25">
      <c r="A42" s="114"/>
      <c r="B42" s="114"/>
      <c r="C42" s="114"/>
      <c r="D42" s="115"/>
      <c r="E42" s="116"/>
      <c r="F42" s="114"/>
    </row>
    <row r="43" spans="1:7" s="90" customFormat="1" x14ac:dyDescent="0.25">
      <c r="A43" s="114"/>
      <c r="B43" s="114"/>
      <c r="C43" s="114"/>
      <c r="D43" s="115"/>
      <c r="E43" s="116"/>
      <c r="F43" s="114"/>
    </row>
    <row r="44" spans="1:7" s="90" customFormat="1" x14ac:dyDescent="0.25">
      <c r="A44" s="114"/>
      <c r="B44" s="114"/>
      <c r="C44" s="114"/>
      <c r="D44" s="115"/>
      <c r="E44" s="116"/>
      <c r="F44" s="114"/>
    </row>
    <row r="45" spans="1:7" s="90" customFormat="1" x14ac:dyDescent="0.25">
      <c r="A45" s="114"/>
      <c r="B45" s="114"/>
      <c r="C45" s="114"/>
      <c r="D45" s="115"/>
      <c r="E45" s="116"/>
      <c r="F45" s="114"/>
    </row>
    <row r="46" spans="1:7" x14ac:dyDescent="0.25">
      <c r="G46" s="91"/>
    </row>
    <row r="48" spans="1:7" ht="31.5" customHeight="1" x14ac:dyDescent="0.25">
      <c r="A48" s="174" t="s">
        <v>7</v>
      </c>
      <c r="B48" s="174"/>
      <c r="C48" s="96"/>
      <c r="D48" s="109"/>
      <c r="E48" s="175" t="s">
        <v>8</v>
      </c>
      <c r="F48" s="175"/>
    </row>
    <row r="49" spans="1:6" ht="15.75" x14ac:dyDescent="0.25">
      <c r="A49" s="100"/>
      <c r="B49" s="100"/>
      <c r="C49" s="96"/>
      <c r="D49" s="110"/>
      <c r="F49" s="92"/>
    </row>
    <row r="50" spans="1:6" ht="15.75" x14ac:dyDescent="0.25">
      <c r="A50" s="153" t="s">
        <v>9</v>
      </c>
      <c r="B50" s="153"/>
      <c r="C50" s="97"/>
      <c r="D50" s="111"/>
      <c r="E50" s="153" t="s">
        <v>10</v>
      </c>
      <c r="F50" s="153"/>
    </row>
    <row r="51" spans="1:6" ht="15.75" x14ac:dyDescent="0.25">
      <c r="A51" s="165" t="s">
        <v>15</v>
      </c>
      <c r="B51" s="165"/>
      <c r="C51" s="96"/>
      <c r="D51" s="112"/>
      <c r="E51" s="173" t="s">
        <v>13</v>
      </c>
      <c r="F51" s="173"/>
    </row>
    <row r="52" spans="1:6" ht="15.75" x14ac:dyDescent="0.25">
      <c r="A52" s="96"/>
      <c r="B52" s="96"/>
      <c r="C52" s="96"/>
      <c r="D52" s="110"/>
      <c r="F52" s="92"/>
    </row>
    <row r="53" spans="1:6" ht="15.75" x14ac:dyDescent="0.25">
      <c r="A53" s="96"/>
      <c r="B53" s="96"/>
      <c r="C53" s="96"/>
      <c r="D53" s="110"/>
      <c r="F53" s="92"/>
    </row>
    <row r="54" spans="1:6" ht="15.75" x14ac:dyDescent="0.25">
      <c r="A54" s="96"/>
      <c r="B54" s="96"/>
      <c r="C54" s="96"/>
      <c r="D54" s="110"/>
      <c r="F54" s="92"/>
    </row>
    <row r="55" spans="1:6" ht="15.75" x14ac:dyDescent="0.25">
      <c r="A55" s="96"/>
      <c r="B55" s="96"/>
      <c r="C55" s="98"/>
      <c r="D55" s="113"/>
      <c r="F55" s="92"/>
    </row>
    <row r="56" spans="1:6" ht="15.75" x14ac:dyDescent="0.25">
      <c r="A56" s="160" t="s">
        <v>11</v>
      </c>
      <c r="B56" s="160"/>
      <c r="C56" s="160"/>
      <c r="D56" s="160"/>
      <c r="E56" s="160"/>
      <c r="F56" s="160"/>
    </row>
    <row r="57" spans="1:6" ht="15.75" x14ac:dyDescent="0.25">
      <c r="A57" s="154" t="s">
        <v>12</v>
      </c>
      <c r="B57" s="154"/>
      <c r="C57" s="154"/>
      <c r="D57" s="154"/>
      <c r="E57" s="154"/>
      <c r="F57" s="154"/>
    </row>
    <row r="58" spans="1:6" ht="15.75" x14ac:dyDescent="0.25">
      <c r="A58" s="169"/>
      <c r="B58" s="169"/>
      <c r="C58" s="169"/>
      <c r="D58" s="169"/>
      <c r="E58" s="169"/>
      <c r="F58" s="169"/>
    </row>
    <row r="59" spans="1:6" ht="15.75" x14ac:dyDescent="0.25">
      <c r="A59" s="170"/>
      <c r="B59" s="170"/>
      <c r="C59" s="170"/>
      <c r="D59" s="170"/>
      <c r="E59" s="170"/>
      <c r="F59" s="170"/>
    </row>
  </sheetData>
  <sheetProtection algorithmName="SHA-512" hashValue="j7/VUG2aOYnaSiLARfoM/k3ljtcrP7d2XjjzYbBTM6EK54TmQ21Oe/72jqoi5g0VN5CUVhhXJUDZ4ST26QBthQ==" saltValue="1D3mD3dZOGSX0sAtkTx+EQ==" spinCount="100000" sheet="1" objects="1" scenarios="1"/>
  <sortState ref="A10:F36">
    <sortCondition ref="B9"/>
  </sortState>
  <mergeCells count="12">
    <mergeCell ref="A56:F56"/>
    <mergeCell ref="A57:F57"/>
    <mergeCell ref="A58:F58"/>
    <mergeCell ref="A59:F59"/>
    <mergeCell ref="A9:F9"/>
    <mergeCell ref="A40:C40"/>
    <mergeCell ref="A50:B50"/>
    <mergeCell ref="E50:F50"/>
    <mergeCell ref="A51:B51"/>
    <mergeCell ref="E51:F51"/>
    <mergeCell ref="A48:B48"/>
    <mergeCell ref="E48:F48"/>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G73"/>
  <sheetViews>
    <sheetView workbookViewId="0">
      <selection activeCell="I60" sqref="I60"/>
    </sheetView>
  </sheetViews>
  <sheetFormatPr baseColWidth="10" defaultRowHeight="15" x14ac:dyDescent="0.25"/>
  <cols>
    <col min="1" max="1" width="14.5703125" style="122" customWidth="1"/>
    <col min="2" max="2" width="13.85546875" style="135" customWidth="1"/>
    <col min="3" max="3" width="22.140625" style="122" customWidth="1"/>
    <col min="4" max="4" width="40.28515625" style="128" customWidth="1"/>
    <col min="5" max="5" width="15.7109375" style="139" customWidth="1"/>
    <col min="6" max="6" width="15.5703125" style="53" customWidth="1"/>
    <col min="7" max="7" width="18" style="53" bestFit="1" customWidth="1"/>
    <col min="8" max="16384" width="11.42578125" style="53"/>
  </cols>
  <sheetData>
    <row r="7" spans="1:6" x14ac:dyDescent="0.25">
      <c r="A7" s="178" t="s">
        <v>200</v>
      </c>
      <c r="B7" s="178"/>
      <c r="C7" s="178"/>
      <c r="D7" s="178"/>
      <c r="E7" s="178"/>
      <c r="F7" s="178"/>
    </row>
    <row r="9" spans="1:6" ht="30" x14ac:dyDescent="0.25">
      <c r="A9" s="21" t="s">
        <v>286</v>
      </c>
      <c r="B9" s="31" t="s">
        <v>1</v>
      </c>
      <c r="C9" s="21" t="s">
        <v>2</v>
      </c>
      <c r="D9" s="22" t="s">
        <v>6</v>
      </c>
      <c r="E9" s="118" t="s">
        <v>3</v>
      </c>
      <c r="F9" s="31" t="s">
        <v>4</v>
      </c>
    </row>
    <row r="10" spans="1:6" ht="25.5" x14ac:dyDescent="0.25">
      <c r="A10" s="21" t="s">
        <v>203</v>
      </c>
      <c r="B10" s="32">
        <v>44530</v>
      </c>
      <c r="C10" s="21" t="s">
        <v>201</v>
      </c>
      <c r="D10" s="22" t="s">
        <v>202</v>
      </c>
      <c r="E10" s="118">
        <v>69758.929999999993</v>
      </c>
      <c r="F10" s="33"/>
    </row>
    <row r="11" spans="1:6" ht="135" x14ac:dyDescent="0.25">
      <c r="A11" s="21" t="s">
        <v>217</v>
      </c>
      <c r="B11" s="32" t="s">
        <v>218</v>
      </c>
      <c r="C11" s="21" t="s">
        <v>219</v>
      </c>
      <c r="D11" s="22" t="s">
        <v>220</v>
      </c>
      <c r="E11" s="118">
        <v>9882.7999999999993</v>
      </c>
      <c r="F11" s="33"/>
    </row>
    <row r="12" spans="1:6" ht="60" x14ac:dyDescent="0.25">
      <c r="A12" s="21" t="s">
        <v>221</v>
      </c>
      <c r="B12" s="31" t="s">
        <v>222</v>
      </c>
      <c r="C12" s="21" t="s">
        <v>219</v>
      </c>
      <c r="D12" s="22" t="s">
        <v>223</v>
      </c>
      <c r="E12" s="118">
        <v>2494.4</v>
      </c>
      <c r="F12" s="33"/>
    </row>
    <row r="13" spans="1:6" ht="38.25" x14ac:dyDescent="0.25">
      <c r="A13" s="21" t="s">
        <v>224</v>
      </c>
      <c r="B13" s="32" t="s">
        <v>225</v>
      </c>
      <c r="C13" s="21" t="s">
        <v>16</v>
      </c>
      <c r="D13" s="22" t="s">
        <v>226</v>
      </c>
      <c r="E13" s="118">
        <v>3138</v>
      </c>
      <c r="F13" s="33"/>
    </row>
    <row r="14" spans="1:6" ht="30" x14ac:dyDescent="0.25">
      <c r="A14" s="21" t="s">
        <v>228</v>
      </c>
      <c r="B14" s="32" t="s">
        <v>229</v>
      </c>
      <c r="C14" s="21" t="s">
        <v>18</v>
      </c>
      <c r="D14" s="22" t="s">
        <v>204</v>
      </c>
      <c r="E14" s="118">
        <v>117999.99999999977</v>
      </c>
      <c r="F14" s="33"/>
    </row>
    <row r="15" spans="1:6" ht="30" x14ac:dyDescent="0.25">
      <c r="A15" s="21" t="s">
        <v>230</v>
      </c>
      <c r="B15" s="32">
        <v>44536</v>
      </c>
      <c r="C15" s="21" t="s">
        <v>205</v>
      </c>
      <c r="D15" s="22" t="s">
        <v>231</v>
      </c>
      <c r="E15" s="118">
        <v>575377.57999999996</v>
      </c>
      <c r="F15" s="33"/>
    </row>
    <row r="16" spans="1:6" x14ac:dyDescent="0.25">
      <c r="A16" s="21" t="s">
        <v>232</v>
      </c>
      <c r="B16" s="32">
        <v>44550</v>
      </c>
      <c r="C16" s="21" t="s">
        <v>206</v>
      </c>
      <c r="D16" s="22" t="s">
        <v>233</v>
      </c>
      <c r="E16" s="118">
        <v>48026</v>
      </c>
      <c r="F16" s="33"/>
    </row>
    <row r="17" spans="1:6" x14ac:dyDescent="0.25">
      <c r="A17" s="21" t="s">
        <v>234</v>
      </c>
      <c r="B17" s="32">
        <v>44536</v>
      </c>
      <c r="C17" s="21" t="s">
        <v>235</v>
      </c>
      <c r="D17" s="22" t="s">
        <v>207</v>
      </c>
      <c r="E17" s="118">
        <v>1089529.2200000007</v>
      </c>
      <c r="F17" s="33"/>
    </row>
    <row r="18" spans="1:6" ht="30" x14ac:dyDescent="0.25">
      <c r="A18" s="21" t="s">
        <v>236</v>
      </c>
      <c r="B18" s="32">
        <v>44544</v>
      </c>
      <c r="C18" s="21" t="s">
        <v>208</v>
      </c>
      <c r="D18" s="22" t="s">
        <v>237</v>
      </c>
      <c r="E18" s="118">
        <v>106965.21</v>
      </c>
      <c r="F18" s="33"/>
    </row>
    <row r="19" spans="1:6" ht="45" x14ac:dyDescent="0.25">
      <c r="A19" s="21" t="s">
        <v>242</v>
      </c>
      <c r="B19" s="32">
        <v>44544</v>
      </c>
      <c r="C19" s="21" t="s">
        <v>208</v>
      </c>
      <c r="D19" s="22" t="s">
        <v>237</v>
      </c>
      <c r="E19" s="118">
        <v>117208.22</v>
      </c>
      <c r="F19" s="33"/>
    </row>
    <row r="20" spans="1:6" x14ac:dyDescent="0.25">
      <c r="A20" s="21" t="s">
        <v>51</v>
      </c>
      <c r="B20" s="32">
        <v>44553</v>
      </c>
      <c r="C20" s="21" t="s">
        <v>210</v>
      </c>
      <c r="D20" s="22" t="s">
        <v>239</v>
      </c>
      <c r="E20" s="118">
        <v>99120</v>
      </c>
      <c r="F20" s="117"/>
    </row>
    <row r="21" spans="1:6" x14ac:dyDescent="0.25">
      <c r="A21" s="21" t="s">
        <v>164</v>
      </c>
      <c r="B21" s="32">
        <v>44538</v>
      </c>
      <c r="C21" s="21" t="s">
        <v>209</v>
      </c>
      <c r="D21" s="22" t="s">
        <v>238</v>
      </c>
      <c r="E21" s="118">
        <v>131334</v>
      </c>
      <c r="F21" s="33"/>
    </row>
    <row r="22" spans="1:6" x14ac:dyDescent="0.25">
      <c r="A22" s="21" t="s">
        <v>240</v>
      </c>
      <c r="B22" s="32">
        <v>44551</v>
      </c>
      <c r="C22" s="21" t="s">
        <v>209</v>
      </c>
      <c r="D22" s="22" t="s">
        <v>241</v>
      </c>
      <c r="E22" s="118">
        <v>131216</v>
      </c>
      <c r="F22" s="33"/>
    </row>
    <row r="23" spans="1:6" x14ac:dyDescent="0.25">
      <c r="A23" s="21" t="s">
        <v>243</v>
      </c>
      <c r="B23" s="32">
        <v>44547</v>
      </c>
      <c r="C23" s="21" t="s">
        <v>28</v>
      </c>
      <c r="D23" s="22" t="s">
        <v>244</v>
      </c>
      <c r="E23" s="118">
        <v>78503.350000000006</v>
      </c>
      <c r="F23" s="33"/>
    </row>
    <row r="24" spans="1:6" x14ac:dyDescent="0.25">
      <c r="A24" s="21" t="s">
        <v>19</v>
      </c>
      <c r="B24" s="32">
        <v>44539</v>
      </c>
      <c r="C24" s="21" t="s">
        <v>211</v>
      </c>
      <c r="D24" s="22" t="s">
        <v>245</v>
      </c>
      <c r="E24" s="118">
        <v>24072</v>
      </c>
      <c r="F24" s="33"/>
    </row>
    <row r="25" spans="1:6" ht="30" x14ac:dyDescent="0.25">
      <c r="A25" s="21" t="s">
        <v>246</v>
      </c>
      <c r="B25" s="32">
        <v>44547</v>
      </c>
      <c r="C25" s="21" t="s">
        <v>212</v>
      </c>
      <c r="D25" s="22" t="s">
        <v>247</v>
      </c>
      <c r="E25" s="118">
        <v>131393</v>
      </c>
      <c r="F25" s="33"/>
    </row>
    <row r="26" spans="1:6" x14ac:dyDescent="0.25">
      <c r="A26" s="21" t="s">
        <v>248</v>
      </c>
      <c r="B26" s="32">
        <v>44538</v>
      </c>
      <c r="C26" s="21" t="s">
        <v>213</v>
      </c>
      <c r="D26" s="22" t="s">
        <v>249</v>
      </c>
      <c r="E26" s="118">
        <v>59000</v>
      </c>
      <c r="F26" s="33"/>
    </row>
    <row r="27" spans="1:6" ht="51" x14ac:dyDescent="0.25">
      <c r="A27" s="21" t="s">
        <v>51</v>
      </c>
      <c r="B27" s="32">
        <v>44551</v>
      </c>
      <c r="C27" s="21" t="s">
        <v>214</v>
      </c>
      <c r="D27" s="22" t="s">
        <v>250</v>
      </c>
      <c r="E27" s="118">
        <v>35400</v>
      </c>
      <c r="F27" s="33"/>
    </row>
    <row r="28" spans="1:6" ht="25.5" x14ac:dyDescent="0.25">
      <c r="A28" s="21" t="s">
        <v>252</v>
      </c>
      <c r="B28" s="32">
        <v>44544</v>
      </c>
      <c r="C28" s="21" t="s">
        <v>215</v>
      </c>
      <c r="D28" s="22" t="s">
        <v>251</v>
      </c>
      <c r="E28" s="118">
        <v>131061.41999999998</v>
      </c>
      <c r="F28" s="33"/>
    </row>
    <row r="29" spans="1:6" x14ac:dyDescent="0.25">
      <c r="A29" s="80"/>
      <c r="B29" s="133"/>
      <c r="C29" s="21"/>
      <c r="D29" s="22"/>
      <c r="E29" s="118"/>
      <c r="F29" s="33"/>
    </row>
    <row r="30" spans="1:6" ht="409.5" x14ac:dyDescent="0.25">
      <c r="A30" s="120" t="s">
        <v>323</v>
      </c>
      <c r="B30" s="134" t="s">
        <v>325</v>
      </c>
      <c r="C30" s="21" t="s">
        <v>216</v>
      </c>
      <c r="D30" s="22" t="s">
        <v>324</v>
      </c>
      <c r="E30" s="118">
        <v>50492</v>
      </c>
      <c r="F30" s="33"/>
    </row>
    <row r="31" spans="1:6" ht="30" x14ac:dyDescent="0.25">
      <c r="A31" s="21" t="s">
        <v>90</v>
      </c>
      <c r="B31" s="32">
        <v>44553</v>
      </c>
      <c r="C31" s="21" t="s">
        <v>253</v>
      </c>
      <c r="D31" s="22" t="s">
        <v>254</v>
      </c>
      <c r="E31" s="118">
        <v>131284.44</v>
      </c>
      <c r="F31" s="33"/>
    </row>
    <row r="32" spans="1:6" ht="25.5" x14ac:dyDescent="0.25">
      <c r="A32" s="21" t="s">
        <v>255</v>
      </c>
      <c r="B32" s="32">
        <v>44552</v>
      </c>
      <c r="C32" s="21" t="s">
        <v>141</v>
      </c>
      <c r="D32" s="22" t="s">
        <v>256</v>
      </c>
      <c r="E32" s="118">
        <v>124373.18</v>
      </c>
      <c r="F32" s="33"/>
    </row>
    <row r="33" spans="1:6" ht="60" x14ac:dyDescent="0.25">
      <c r="A33" s="21" t="s">
        <v>49</v>
      </c>
      <c r="B33" s="32">
        <v>44532</v>
      </c>
      <c r="C33" s="21" t="s">
        <v>257</v>
      </c>
      <c r="D33" s="22" t="s">
        <v>258</v>
      </c>
      <c r="E33" s="118">
        <v>4499847.4000000004</v>
      </c>
      <c r="F33" s="33"/>
    </row>
    <row r="34" spans="1:6" ht="30" x14ac:dyDescent="0.25">
      <c r="A34" s="21" t="s">
        <v>90</v>
      </c>
      <c r="B34" s="32">
        <v>44550</v>
      </c>
      <c r="C34" s="21" t="s">
        <v>53</v>
      </c>
      <c r="D34" s="22" t="s">
        <v>259</v>
      </c>
      <c r="E34" s="118">
        <v>3540000</v>
      </c>
      <c r="F34" s="33"/>
    </row>
    <row r="35" spans="1:6" ht="60" x14ac:dyDescent="0.25">
      <c r="A35" s="21" t="s">
        <v>227</v>
      </c>
      <c r="B35" s="32">
        <v>44546</v>
      </c>
      <c r="C35" s="21" t="s">
        <v>257</v>
      </c>
      <c r="D35" s="22" t="s">
        <v>260</v>
      </c>
      <c r="E35" s="118">
        <v>976096</v>
      </c>
      <c r="F35" s="33"/>
    </row>
    <row r="36" spans="1:6" ht="30" x14ac:dyDescent="0.25">
      <c r="A36" s="21" t="s">
        <v>227</v>
      </c>
      <c r="B36" s="32">
        <v>44551</v>
      </c>
      <c r="C36" s="21" t="s">
        <v>176</v>
      </c>
      <c r="D36" s="22" t="s">
        <v>261</v>
      </c>
      <c r="E36" s="118">
        <v>93043</v>
      </c>
      <c r="F36" s="33"/>
    </row>
    <row r="37" spans="1:6" x14ac:dyDescent="0.25">
      <c r="A37" s="21" t="s">
        <v>262</v>
      </c>
      <c r="B37" s="32">
        <v>44547</v>
      </c>
      <c r="C37" s="21" t="s">
        <v>264</v>
      </c>
      <c r="D37" s="22" t="s">
        <v>263</v>
      </c>
      <c r="E37" s="118">
        <v>13768.24</v>
      </c>
      <c r="F37" s="33"/>
    </row>
    <row r="38" spans="1:6" ht="25.5" x14ac:dyDescent="0.25">
      <c r="A38" s="21" t="s">
        <v>265</v>
      </c>
      <c r="B38" s="32">
        <v>44530</v>
      </c>
      <c r="C38" s="21" t="s">
        <v>266</v>
      </c>
      <c r="D38" s="22" t="s">
        <v>267</v>
      </c>
      <c r="E38" s="118">
        <v>890900</v>
      </c>
      <c r="F38" s="33"/>
    </row>
    <row r="39" spans="1:6" ht="30" x14ac:dyDescent="0.25">
      <c r="A39" s="21" t="s">
        <v>22</v>
      </c>
      <c r="B39" s="32">
        <v>44545</v>
      </c>
      <c r="C39" s="21" t="s">
        <v>268</v>
      </c>
      <c r="D39" s="22" t="s">
        <v>269</v>
      </c>
      <c r="E39" s="118">
        <v>84960</v>
      </c>
      <c r="F39" s="33"/>
    </row>
    <row r="40" spans="1:6" ht="30" x14ac:dyDescent="0.25">
      <c r="A40" s="21" t="s">
        <v>270</v>
      </c>
      <c r="B40" s="32">
        <v>44546</v>
      </c>
      <c r="C40" s="21" t="s">
        <v>271</v>
      </c>
      <c r="D40" s="22" t="s">
        <v>272</v>
      </c>
      <c r="E40" s="118">
        <v>130272</v>
      </c>
      <c r="F40" s="33"/>
    </row>
    <row r="41" spans="1:6" ht="30" x14ac:dyDescent="0.25">
      <c r="A41" s="21" t="s">
        <v>51</v>
      </c>
      <c r="B41" s="32">
        <v>44551</v>
      </c>
      <c r="C41" s="21" t="s">
        <v>273</v>
      </c>
      <c r="D41" s="22" t="s">
        <v>274</v>
      </c>
      <c r="E41" s="118">
        <v>131227.79999999999</v>
      </c>
      <c r="F41" s="33"/>
    </row>
    <row r="42" spans="1:6" x14ac:dyDescent="0.25">
      <c r="A42" s="21" t="s">
        <v>275</v>
      </c>
      <c r="B42" s="32">
        <v>44544</v>
      </c>
      <c r="C42" s="21" t="s">
        <v>276</v>
      </c>
      <c r="D42" s="22" t="s">
        <v>277</v>
      </c>
      <c r="E42" s="118">
        <v>13000000</v>
      </c>
      <c r="F42" s="33"/>
    </row>
    <row r="43" spans="1:6" ht="45" x14ac:dyDescent="0.25">
      <c r="A43" s="21" t="s">
        <v>326</v>
      </c>
      <c r="B43" s="32" t="s">
        <v>278</v>
      </c>
      <c r="C43" s="21" t="s">
        <v>279</v>
      </c>
      <c r="D43" s="22" t="s">
        <v>280</v>
      </c>
      <c r="E43" s="118">
        <v>5085.3900000000003</v>
      </c>
      <c r="F43" s="33"/>
    </row>
    <row r="44" spans="1:6" ht="30" x14ac:dyDescent="0.25">
      <c r="A44" s="21" t="s">
        <v>327</v>
      </c>
      <c r="B44" s="32" t="s">
        <v>328</v>
      </c>
      <c r="C44" s="21" t="s">
        <v>281</v>
      </c>
      <c r="D44" s="22" t="s">
        <v>280</v>
      </c>
      <c r="E44" s="118">
        <v>66048.81</v>
      </c>
      <c r="F44" s="33"/>
    </row>
    <row r="45" spans="1:6" x14ac:dyDescent="0.25">
      <c r="A45" s="21" t="s">
        <v>282</v>
      </c>
      <c r="B45" s="32">
        <v>44492</v>
      </c>
      <c r="C45" s="21" t="s">
        <v>283</v>
      </c>
      <c r="D45" s="22" t="s">
        <v>280</v>
      </c>
      <c r="E45" s="118">
        <v>9450</v>
      </c>
      <c r="F45" s="33"/>
    </row>
    <row r="46" spans="1:6" ht="60" x14ac:dyDescent="0.25">
      <c r="A46" s="21" t="s">
        <v>329</v>
      </c>
      <c r="B46" s="32" t="s">
        <v>284</v>
      </c>
      <c r="C46" s="21" t="s">
        <v>283</v>
      </c>
      <c r="D46" s="22" t="s">
        <v>280</v>
      </c>
      <c r="E46" s="118">
        <v>169684.05</v>
      </c>
      <c r="F46" s="33"/>
    </row>
    <row r="47" spans="1:6" ht="75" x14ac:dyDescent="0.25">
      <c r="A47" s="21" t="s">
        <v>285</v>
      </c>
      <c r="B47" s="32">
        <v>44550</v>
      </c>
      <c r="C47" s="21" t="s">
        <v>287</v>
      </c>
      <c r="D47" s="22" t="s">
        <v>288</v>
      </c>
      <c r="E47" s="118">
        <v>2000000</v>
      </c>
      <c r="F47" s="33"/>
    </row>
    <row r="48" spans="1:6" ht="45" x14ac:dyDescent="0.25">
      <c r="A48" s="21" t="s">
        <v>291</v>
      </c>
      <c r="B48" s="32">
        <v>44544</v>
      </c>
      <c r="C48" s="21" t="s">
        <v>292</v>
      </c>
      <c r="D48" s="22" t="s">
        <v>293</v>
      </c>
      <c r="E48" s="118">
        <v>846000</v>
      </c>
      <c r="F48" s="33"/>
    </row>
    <row r="49" spans="1:7" ht="38.25" x14ac:dyDescent="0.25">
      <c r="A49" s="21" t="s">
        <v>289</v>
      </c>
      <c r="B49" s="32">
        <v>44547</v>
      </c>
      <c r="C49" s="21" t="s">
        <v>159</v>
      </c>
      <c r="D49" s="22" t="s">
        <v>290</v>
      </c>
      <c r="E49" s="118">
        <v>38144657.850000001</v>
      </c>
      <c r="F49" s="33"/>
    </row>
    <row r="50" spans="1:7" ht="25.5" x14ac:dyDescent="0.25">
      <c r="A50" s="21" t="s">
        <v>294</v>
      </c>
      <c r="B50" s="32">
        <v>44540</v>
      </c>
      <c r="C50" s="21" t="s">
        <v>295</v>
      </c>
      <c r="D50" s="22" t="s">
        <v>296</v>
      </c>
      <c r="E50" s="118">
        <v>126900</v>
      </c>
      <c r="F50" s="33"/>
    </row>
    <row r="51" spans="1:7" ht="30" x14ac:dyDescent="0.25">
      <c r="A51" s="21" t="s">
        <v>69</v>
      </c>
      <c r="B51" s="32">
        <v>44544</v>
      </c>
      <c r="C51" s="21" t="s">
        <v>176</v>
      </c>
      <c r="D51" s="22" t="s">
        <v>297</v>
      </c>
      <c r="E51" s="118">
        <v>131224.26</v>
      </c>
      <c r="F51" s="33"/>
    </row>
    <row r="52" spans="1:7" ht="30" x14ac:dyDescent="0.25">
      <c r="A52" s="21" t="s">
        <v>298</v>
      </c>
      <c r="B52" s="32">
        <v>44538</v>
      </c>
      <c r="C52" s="21" t="s">
        <v>299</v>
      </c>
      <c r="D52" s="22" t="s">
        <v>300</v>
      </c>
      <c r="E52" s="118">
        <v>41998.559999999998</v>
      </c>
      <c r="F52" s="33"/>
    </row>
    <row r="53" spans="1:7" x14ac:dyDescent="0.25">
      <c r="A53" s="21" t="s">
        <v>301</v>
      </c>
      <c r="B53" s="32">
        <v>44552</v>
      </c>
      <c r="C53" s="21" t="s">
        <v>302</v>
      </c>
      <c r="D53" s="22" t="s">
        <v>303</v>
      </c>
      <c r="E53" s="118">
        <v>131000</v>
      </c>
      <c r="F53" s="33"/>
    </row>
    <row r="54" spans="1:7" ht="25.5" x14ac:dyDescent="0.25">
      <c r="A54" s="21" t="s">
        <v>304</v>
      </c>
      <c r="B54" s="32">
        <v>44543</v>
      </c>
      <c r="C54" s="21" t="s">
        <v>305</v>
      </c>
      <c r="D54" s="22" t="s">
        <v>306</v>
      </c>
      <c r="E54" s="118">
        <v>817250</v>
      </c>
      <c r="F54" s="33"/>
    </row>
    <row r="55" spans="1:7" ht="30" x14ac:dyDescent="0.25">
      <c r="A55" s="21" t="s">
        <v>97</v>
      </c>
      <c r="B55" s="32">
        <v>44551</v>
      </c>
      <c r="C55" s="21" t="s">
        <v>273</v>
      </c>
      <c r="D55" s="22" t="s">
        <v>307</v>
      </c>
      <c r="E55" s="118">
        <v>95792.4</v>
      </c>
      <c r="F55" s="33"/>
    </row>
    <row r="56" spans="1:7" ht="51" x14ac:dyDescent="0.25">
      <c r="A56" s="21" t="s">
        <v>308</v>
      </c>
      <c r="B56" s="32">
        <v>44539</v>
      </c>
      <c r="C56" s="21" t="s">
        <v>309</v>
      </c>
      <c r="D56" s="22" t="s">
        <v>310</v>
      </c>
      <c r="E56" s="118">
        <v>313474.33</v>
      </c>
      <c r="F56" s="33"/>
    </row>
    <row r="57" spans="1:7" ht="45" x14ac:dyDescent="0.25">
      <c r="A57" s="21" t="s">
        <v>311</v>
      </c>
      <c r="B57" s="32">
        <v>44547</v>
      </c>
      <c r="C57" s="21" t="s">
        <v>312</v>
      </c>
      <c r="D57" s="22" t="s">
        <v>313</v>
      </c>
      <c r="E57" s="118">
        <v>1535419.27</v>
      </c>
      <c r="F57" s="33"/>
    </row>
    <row r="58" spans="1:7" ht="30" x14ac:dyDescent="0.25">
      <c r="A58" s="21" t="s">
        <v>314</v>
      </c>
      <c r="B58" s="32">
        <v>44539</v>
      </c>
      <c r="C58" s="21" t="s">
        <v>315</v>
      </c>
      <c r="D58" s="22" t="s">
        <v>316</v>
      </c>
      <c r="E58" s="118">
        <v>704211.97</v>
      </c>
      <c r="F58" s="33"/>
    </row>
    <row r="59" spans="1:7" x14ac:dyDescent="0.25">
      <c r="A59" s="21" t="s">
        <v>317</v>
      </c>
      <c r="B59" s="32">
        <v>44537</v>
      </c>
      <c r="C59" s="21" t="s">
        <v>318</v>
      </c>
      <c r="D59" s="22" t="s">
        <v>319</v>
      </c>
      <c r="E59" s="118">
        <v>280840</v>
      </c>
      <c r="F59" s="33"/>
    </row>
    <row r="60" spans="1:7" x14ac:dyDescent="0.25">
      <c r="A60" s="21"/>
      <c r="B60" s="32"/>
      <c r="C60" s="66"/>
      <c r="D60" s="22"/>
      <c r="E60" s="118"/>
      <c r="F60" s="33"/>
    </row>
    <row r="61" spans="1:7" s="120" customFormat="1" ht="15.75" thickBot="1" x14ac:dyDescent="0.3">
      <c r="A61" s="179" t="s">
        <v>5</v>
      </c>
      <c r="B61" s="180"/>
      <c r="C61" s="180"/>
      <c r="D61" s="127"/>
      <c r="E61" s="138">
        <f>SUM(E10:E60)</f>
        <v>72046781.080000013</v>
      </c>
      <c r="F61" s="119"/>
    </row>
    <row r="62" spans="1:7" ht="15.75" thickTop="1" x14ac:dyDescent="0.25"/>
    <row r="63" spans="1:7" x14ac:dyDescent="0.25">
      <c r="G63" s="121"/>
    </row>
    <row r="64" spans="1:7" ht="31.5" customHeight="1" x14ac:dyDescent="0.25">
      <c r="A64" s="174" t="s">
        <v>7</v>
      </c>
      <c r="B64" s="174"/>
      <c r="C64" s="123"/>
      <c r="D64" s="129"/>
      <c r="E64" s="184" t="s">
        <v>8</v>
      </c>
      <c r="F64" s="184"/>
    </row>
    <row r="65" spans="1:6" ht="15.75" x14ac:dyDescent="0.25">
      <c r="A65" s="126"/>
      <c r="B65" s="136"/>
      <c r="C65" s="123"/>
    </row>
    <row r="66" spans="1:6" ht="15.75" x14ac:dyDescent="0.25">
      <c r="A66" s="181" t="s">
        <v>320</v>
      </c>
      <c r="B66" s="181"/>
      <c r="C66" s="124"/>
      <c r="D66" s="130"/>
      <c r="E66" s="181" t="s">
        <v>322</v>
      </c>
      <c r="F66" s="181"/>
    </row>
    <row r="67" spans="1:6" ht="15.75" x14ac:dyDescent="0.25">
      <c r="A67" s="182" t="s">
        <v>321</v>
      </c>
      <c r="B67" s="182"/>
      <c r="C67" s="123"/>
      <c r="D67" s="131"/>
      <c r="E67" s="183" t="s">
        <v>13</v>
      </c>
      <c r="F67" s="183"/>
    </row>
    <row r="68" spans="1:6" ht="15.75" x14ac:dyDescent="0.25">
      <c r="A68" s="123"/>
      <c r="B68" s="137"/>
      <c r="C68" s="123"/>
    </row>
    <row r="69" spans="1:6" ht="15.75" x14ac:dyDescent="0.25">
      <c r="A69" s="123"/>
      <c r="B69" s="137"/>
      <c r="C69" s="125"/>
      <c r="D69" s="132"/>
    </row>
    <row r="70" spans="1:6" ht="15.75" x14ac:dyDescent="0.25">
      <c r="A70" s="176" t="s">
        <v>11</v>
      </c>
      <c r="B70" s="176"/>
      <c r="C70" s="176"/>
      <c r="D70" s="176"/>
      <c r="E70" s="176"/>
      <c r="F70" s="176"/>
    </row>
    <row r="71" spans="1:6" ht="15.75" x14ac:dyDescent="0.25">
      <c r="A71" s="177" t="s">
        <v>12</v>
      </c>
      <c r="B71" s="177"/>
      <c r="C71" s="177"/>
      <c r="D71" s="177"/>
      <c r="E71" s="177"/>
      <c r="F71" s="177"/>
    </row>
    <row r="72" spans="1:6" ht="15.75" x14ac:dyDescent="0.25">
      <c r="A72" s="177"/>
      <c r="B72" s="177"/>
      <c r="C72" s="177"/>
      <c r="D72" s="177"/>
      <c r="E72" s="177"/>
      <c r="F72" s="177"/>
    </row>
    <row r="73" spans="1:6" ht="15.75" x14ac:dyDescent="0.25">
      <c r="A73" s="174"/>
      <c r="B73" s="174"/>
      <c r="C73" s="174"/>
      <c r="D73" s="174"/>
      <c r="E73" s="174"/>
      <c r="F73" s="174"/>
    </row>
  </sheetData>
  <sheetProtection algorithmName="SHA-512" hashValue="tQKtXzY5BiIkPwwEZoPc/7+mXALQTeJBWw+2sdNlXyc/Njpc62KFDl0PrG5Vvh4r+b/wN5EMr26lWYuE/S8xZQ==" saltValue="iJZ8IP4ugKbNU1cRMIc2aQ==" spinCount="100000" sheet="1" objects="1" scenarios="1"/>
  <mergeCells count="12">
    <mergeCell ref="A70:F70"/>
    <mergeCell ref="A71:F71"/>
    <mergeCell ref="A72:F72"/>
    <mergeCell ref="A73:F73"/>
    <mergeCell ref="A7:F7"/>
    <mergeCell ref="A61:C61"/>
    <mergeCell ref="A66:B66"/>
    <mergeCell ref="E66:F66"/>
    <mergeCell ref="A67:B67"/>
    <mergeCell ref="E67:F67"/>
    <mergeCell ref="A64:B64"/>
    <mergeCell ref="E64:F64"/>
  </mergeCell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AAFDF74643E87448EE209DF089BA53D" ma:contentTypeVersion="13" ma:contentTypeDescription="Crear nuevo documento." ma:contentTypeScope="" ma:versionID="097b6ab85e4c2aec09db6dff437de8d0">
  <xsd:schema xmlns:xsd="http://www.w3.org/2001/XMLSchema" xmlns:xs="http://www.w3.org/2001/XMLSchema" xmlns:p="http://schemas.microsoft.com/office/2006/metadata/properties" xmlns:ns2="fa64fe68-b5c8-4231-8f24-2e061cad68be" xmlns:ns3="46b49dfc-7f31-4722-9b8b-48daf798a370" targetNamespace="http://schemas.microsoft.com/office/2006/metadata/properties" ma:root="true" ma:fieldsID="7aced05b6edf38c6c81336f340b0fbbc" ns2:_="" ns3:_="">
    <xsd:import namespace="fa64fe68-b5c8-4231-8f24-2e061cad68be"/>
    <xsd:import namespace="46b49dfc-7f31-4722-9b8b-48daf798a37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64fe68-b5c8-4231-8f24-2e061cad68b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b49dfc-7f31-4722-9b8b-48daf798a37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D67BBB-EDFF-4CA2-A8FA-27953C272D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64fe68-b5c8-4231-8f24-2e061cad68be"/>
    <ds:schemaRef ds:uri="46b49dfc-7f31-4722-9b8b-48daf798a3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3D430F-E71B-4F15-AC16-02A1CCD3628C}">
  <ds:schemaRefs>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46b49dfc-7f31-4722-9b8b-48daf798a370"/>
    <ds:schemaRef ds:uri="http://purl.org/dc/elements/1.1/"/>
    <ds:schemaRef ds:uri="http://schemas.openxmlformats.org/package/2006/metadata/core-properties"/>
    <ds:schemaRef ds:uri="fa64fe68-b5c8-4231-8f24-2e061cad68be"/>
    <ds:schemaRef ds:uri="http://purl.org/dc/dcmitype/"/>
  </ds:schemaRefs>
</ds:datastoreItem>
</file>

<file path=customXml/itemProps3.xml><?xml version="1.0" encoding="utf-8"?>
<ds:datastoreItem xmlns:ds="http://schemas.openxmlformats.org/officeDocument/2006/customXml" ds:itemID="{FB4322BD-C252-4C24-9D3A-68455C73A6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ene-2022</vt:lpstr>
      <vt:lpstr>feb-2022</vt:lpstr>
      <vt:lpstr>mar-2022</vt:lpstr>
      <vt:lpstr>abr-2022</vt:lpstr>
      <vt:lpstr>may-2022</vt:lpstr>
      <vt:lpstr>jun-2022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Carolina Abreu Peña</dc:creator>
  <cp:lastModifiedBy>Yina Frias</cp:lastModifiedBy>
  <cp:lastPrinted>2022-03-02T15:26:01Z</cp:lastPrinted>
  <dcterms:created xsi:type="dcterms:W3CDTF">2021-04-08T17:16:50Z</dcterms:created>
  <dcterms:modified xsi:type="dcterms:W3CDTF">2022-03-02T21:01:40Z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0x010100CAAFDF74643E87448EE209DF089BA53D</vt:lpwstr>
  </property>
</Properties>
</file>