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izabeth.toribio\Desktop\datos abierto estadisticas ene-mar 2024\xslx\"/>
    </mc:Choice>
  </mc:AlternateContent>
  <bookViews>
    <workbookView xWindow="0" yWindow="0" windowWidth="20490" windowHeight="7350"/>
  </bookViews>
  <sheets>
    <sheet name="Datos Estadisticos Oct- Dic2024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 l="1"/>
  <c r="C36" i="1"/>
  <c r="D35" i="1"/>
  <c r="C35" i="1"/>
  <c r="D34" i="1"/>
  <c r="C34" i="1"/>
  <c r="D33" i="1"/>
  <c r="C33" i="1"/>
  <c r="D32" i="1"/>
  <c r="C32" i="1"/>
  <c r="D30" i="1"/>
  <c r="D31" i="1" s="1"/>
  <c r="C30" i="1"/>
  <c r="D29" i="1"/>
  <c r="C29" i="1"/>
  <c r="D27" i="1"/>
  <c r="D28" i="1" s="1"/>
  <c r="C27" i="1"/>
  <c r="D26" i="1"/>
  <c r="C26" i="1"/>
  <c r="D25" i="1"/>
  <c r="C25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D24" i="1" s="1"/>
  <c r="C15" i="1"/>
  <c r="D11" i="1"/>
  <c r="C11" i="1"/>
  <c r="D10" i="1"/>
  <c r="C10" i="1"/>
  <c r="D9" i="1"/>
  <c r="C9" i="1"/>
  <c r="D8" i="1"/>
  <c r="D12" i="1" s="1"/>
  <c r="C8" i="1"/>
  <c r="D6" i="1"/>
  <c r="C6" i="1"/>
  <c r="C37" i="1" s="1"/>
  <c r="D5" i="1"/>
  <c r="C5" i="1"/>
  <c r="D7" i="1" l="1"/>
  <c r="D37" i="1" s="1"/>
</calcChain>
</file>

<file path=xl/sharedStrings.xml><?xml version="1.0" encoding="utf-8"?>
<sst xmlns="http://schemas.openxmlformats.org/spreadsheetml/2006/main" count="49" uniqueCount="49">
  <si>
    <t>Creada mediante el Decreto 311-97</t>
  </si>
  <si>
    <t>SERVICIOS SOCIALES QUE OFRECE LA INSTITUCION (Programas)</t>
  </si>
  <si>
    <t>DESCRIPCION DE LOS SERVICIOS</t>
  </si>
  <si>
    <t xml:space="preserve">SOLICITUDES RESUELTAS </t>
  </si>
  <si>
    <t>FAMILIAS BENEFICIADAS</t>
  </si>
  <si>
    <t>APOYO A ORGANIZACIONES SOCIALES Y COMUNITARIAS</t>
  </si>
  <si>
    <t>ATENCIÓN A EMBARAZADAS</t>
  </si>
  <si>
    <t>Donaciones  de Mosquiteros</t>
  </si>
  <si>
    <t>APOYO A LA SALUD</t>
  </si>
  <si>
    <t xml:space="preserve">Donación Silla de ruedas </t>
  </si>
  <si>
    <t>APOYO A LA JUVENTUD, EDUCACIÓN Y DEPORTES</t>
  </si>
  <si>
    <t>SOLUCIONES HABITACIONALES</t>
  </si>
  <si>
    <t>Donación de materiales de construcción</t>
  </si>
  <si>
    <t xml:space="preserve">DONACIÓN DE AJUARES, EQUIPOS Y ELECTRODOMESTICOS </t>
  </si>
  <si>
    <t xml:space="preserve">Donación de Estufas, Cilindros de Gas, Camas, Lavadoras, Abanicos, Utensilios de Cocina, etc. </t>
  </si>
  <si>
    <t>ASISTENCIA COMPLEMENTARIA DE RACIONES ALIMENTICIAS U ORDENES DE COMPRA</t>
  </si>
  <si>
    <t>Donaciones  raciones alimenticias</t>
  </si>
  <si>
    <t>TOTAL</t>
  </si>
  <si>
    <t>Elaborado por :</t>
  </si>
  <si>
    <t>Verificado por:</t>
  </si>
  <si>
    <t>Autorizado por:</t>
  </si>
  <si>
    <t>Analista asistencia Social</t>
  </si>
  <si>
    <t>Encargada Asistencia Social</t>
  </si>
  <si>
    <t xml:space="preserve">Presidente </t>
  </si>
  <si>
    <t xml:space="preserve">SANEAMIENTOS , LIMPIEZA DE SEPTICO Y FUMIGACION </t>
  </si>
  <si>
    <t xml:space="preserve">Operativos de ordenes raciones alimenticias  </t>
  </si>
  <si>
    <t>Comisión Presidencial de Apoyo al Desarrollo Barrial</t>
  </si>
  <si>
    <t>Estadísticas Oct-Dic  2024</t>
  </si>
  <si>
    <r>
      <t xml:space="preserve">Baterías para Inversor, Bomba Sumergible, Computadora, Aires Acondicionados, T-Shirt, Casa de Campaña, Gorras, Lámpara, </t>
    </r>
    <r>
      <rPr>
        <i/>
        <u/>
        <sz val="8"/>
        <color theme="1"/>
        <rFont val="Calibri"/>
        <family val="2"/>
        <scheme val="minor"/>
      </rPr>
      <t>sillas  plásticas</t>
    </r>
    <r>
      <rPr>
        <i/>
        <sz val="8"/>
        <color theme="1"/>
        <rFont val="Calibri"/>
        <family val="2"/>
        <scheme val="minor"/>
      </rPr>
      <t xml:space="preserve">, </t>
    </r>
    <r>
      <rPr>
        <i/>
        <u/>
        <sz val="8"/>
        <color theme="1"/>
        <rFont val="Calibri"/>
        <family val="2"/>
        <scheme val="minor"/>
      </rPr>
      <t>pinturas</t>
    </r>
    <r>
      <rPr>
        <i/>
        <sz val="8"/>
        <color theme="1"/>
        <rFont val="Calibri"/>
        <family val="2"/>
        <scheme val="minor"/>
      </rPr>
      <t>,  máquinas de coser etc.</t>
    </r>
  </si>
  <si>
    <t>Operativos luces navideñas y pintura</t>
  </si>
  <si>
    <r>
      <t xml:space="preserve">Donaciones de </t>
    </r>
    <r>
      <rPr>
        <i/>
        <u/>
        <sz val="8"/>
        <color theme="1"/>
        <rFont val="Calibri"/>
        <family val="2"/>
        <scheme val="minor"/>
      </rPr>
      <t>Canastillas,</t>
    </r>
  </si>
  <si>
    <t>Operativos  de Canastillas</t>
  </si>
  <si>
    <t xml:space="preserve">Operativo de Mosquiteros </t>
  </si>
  <si>
    <r>
      <t xml:space="preserve">Donación de </t>
    </r>
    <r>
      <rPr>
        <i/>
        <u/>
        <sz val="8"/>
        <color theme="1"/>
        <rFont val="Calibri"/>
        <family val="2"/>
        <scheme val="minor"/>
      </rPr>
      <t xml:space="preserve">Medicamentos </t>
    </r>
    <r>
      <rPr>
        <i/>
        <sz val="8"/>
        <color theme="1"/>
        <rFont val="Calibri"/>
        <family val="2"/>
        <scheme val="minor"/>
      </rPr>
      <t xml:space="preserve">y Solicitudes de </t>
    </r>
    <r>
      <rPr>
        <i/>
        <u/>
        <sz val="8"/>
        <color theme="1"/>
        <rFont val="Calibri"/>
        <family val="2"/>
        <scheme val="minor"/>
      </rPr>
      <t xml:space="preserve">Procedimientos Médicos </t>
    </r>
    <r>
      <rPr>
        <i/>
        <sz val="8"/>
        <color theme="1"/>
        <rFont val="Calibri"/>
        <family val="2"/>
        <scheme val="minor"/>
      </rPr>
      <t>(medicamento para Quimioterapia, Hipertensión, Diabetes, paquete globular, hemodiálisis, etc.).</t>
    </r>
  </si>
  <si>
    <t xml:space="preserve">Donación de cama de posición </t>
  </si>
  <si>
    <t xml:space="preserve">Donación bastones </t>
  </si>
  <si>
    <t>Operativo bastones</t>
  </si>
  <si>
    <t>Donación muletas</t>
  </si>
  <si>
    <t xml:space="preserve">Operativo de muletas </t>
  </si>
  <si>
    <t>Operativos de sillas de ruedas</t>
  </si>
  <si>
    <t>Donación pañales</t>
  </si>
  <si>
    <t>Operativos leche fortificada</t>
  </si>
  <si>
    <r>
      <t xml:space="preserve">Donaciones para Compra de Artículos Escolares, kit de mochilas escolares, Juguetes, Computadoras, Bebederos, </t>
    </r>
    <r>
      <rPr>
        <i/>
        <u/>
        <sz val="8"/>
        <color theme="1"/>
        <rFont val="Calibri"/>
        <family val="2"/>
        <scheme val="minor"/>
      </rPr>
      <t>Utilerías Deportivas</t>
    </r>
    <r>
      <rPr>
        <i/>
        <sz val="8"/>
        <color theme="1"/>
        <rFont val="Calibri"/>
        <family val="2"/>
        <scheme val="minor"/>
      </rPr>
      <t xml:space="preserve"> y </t>
    </r>
    <r>
      <rPr>
        <i/>
        <u/>
        <sz val="8"/>
        <color theme="1"/>
        <rFont val="Calibri"/>
        <family val="2"/>
        <scheme val="minor"/>
      </rPr>
      <t>Canchas Móviles</t>
    </r>
    <r>
      <rPr>
        <i/>
        <sz val="8"/>
        <color theme="1"/>
        <rFont val="Calibri"/>
        <family val="2"/>
        <scheme val="minor"/>
      </rPr>
      <t xml:space="preserve"> </t>
    </r>
  </si>
  <si>
    <t>Operativos de materiales de construcción  (Estado de emergencia ,Tornado 24 de mayo)</t>
  </si>
  <si>
    <t>Operativo electrodomésticos</t>
  </si>
  <si>
    <t>Operativo de fumigación y séptico</t>
  </si>
  <si>
    <t xml:space="preserve">Donaciones  ordenes de compras (bonos) </t>
  </si>
  <si>
    <t xml:space="preserve">Operativos de ordenes de compras (bonos) individuales </t>
  </si>
  <si>
    <t xml:space="preserve">Encargado Depto.            Desarrollo Barrial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</si>
</sst>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u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 applyAlignment="1">
      <alignment horizontal="center" wrapText="1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0" fontId="1" fillId="2" borderId="5" xfId="0" applyFont="1" applyFill="1" applyBorder="1"/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/>
    <xf numFmtId="0" fontId="1" fillId="2" borderId="8" xfId="0" applyFont="1" applyFill="1" applyBorder="1"/>
    <xf numFmtId="0" fontId="2" fillId="3" borderId="9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justify" vertical="center" wrapText="1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wrapText="1"/>
    </xf>
    <xf numFmtId="0" fontId="1" fillId="2" borderId="11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6" fillId="2" borderId="0" xfId="0" applyFont="1" applyFill="1" applyBorder="1" applyAlignment="1">
      <alignment horizontal="left" vertical="center" wrapText="1"/>
    </xf>
    <xf numFmtId="14" fontId="6" fillId="2" borderId="0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14" fontId="6" fillId="2" borderId="0" xfId="0" applyNumberFormat="1" applyFont="1" applyFill="1" applyBorder="1" applyAlignment="1">
      <alignment horizontal="left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left" vertical="center"/>
    </xf>
    <xf numFmtId="14" fontId="1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6" fillId="2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</xdr:colOff>
      <xdr:row>0</xdr:row>
      <xdr:rowOff>1</xdr:rowOff>
    </xdr:from>
    <xdr:to>
      <xdr:col>1</xdr:col>
      <xdr:colOff>485775</xdr:colOff>
      <xdr:row>2</xdr:row>
      <xdr:rowOff>76200</xdr:rowOff>
    </xdr:to>
    <xdr:pic>
      <xdr:nvPicPr>
        <xdr:cNvPr id="6" name="Imagen 5" descr="https://gabinetesocial.gob.do/wp-content/uploads/2020/09/LOGO-ESQUINEADO-1-e1600091217536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" y="1"/>
          <a:ext cx="1247772" cy="45719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352425</xdr:colOff>
      <xdr:row>0</xdr:row>
      <xdr:rowOff>47626</xdr:rowOff>
    </xdr:from>
    <xdr:to>
      <xdr:col>3</xdr:col>
      <xdr:colOff>695326</xdr:colOff>
      <xdr:row>2</xdr:row>
      <xdr:rowOff>47625</xdr:rowOff>
    </xdr:to>
    <xdr:pic>
      <xdr:nvPicPr>
        <xdr:cNvPr id="7" name="Imagen 6" descr="WhatsApp Image 2021-03-25 at 9.29.58 AM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47626"/>
          <a:ext cx="1209676" cy="3809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izabeth.toribio/Desktop/Asistencia%20Social%202024%20septiembre/Datos%20estadistico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Grafico estadistico ene-mar 24"/>
      <sheetName val="conteo abril -junio"/>
      <sheetName val="Hoja4"/>
      <sheetName val="Datos Estadisticos Abril-Junio "/>
      <sheetName val="Graficos Abril-Junio "/>
      <sheetName val="calculo Julio-agosto 24"/>
      <sheetName val="Hoja6"/>
      <sheetName val="Datos Julio-Septiembre  24"/>
      <sheetName val="Hoja5"/>
      <sheetName val="Hoja7"/>
      <sheetName val="Calculo oct-dic 2024"/>
      <sheetName val="Datos estadisticos oct-dic 2024"/>
      <sheetName val="Hoja9"/>
      <sheetName val="Hoja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2">
          <cell r="C12">
            <v>1</v>
          </cell>
          <cell r="D12">
            <v>1</v>
          </cell>
        </row>
        <row r="13">
          <cell r="H13">
            <v>1</v>
          </cell>
          <cell r="I13">
            <v>1</v>
          </cell>
        </row>
        <row r="14">
          <cell r="M14">
            <v>2</v>
          </cell>
          <cell r="N14">
            <v>2</v>
          </cell>
        </row>
        <row r="19">
          <cell r="C19">
            <v>25</v>
          </cell>
          <cell r="D19">
            <v>26</v>
          </cell>
        </row>
        <row r="20">
          <cell r="H20">
            <v>20</v>
          </cell>
          <cell r="I20">
            <v>20</v>
          </cell>
        </row>
        <row r="21">
          <cell r="M21">
            <v>20</v>
          </cell>
          <cell r="N21">
            <v>24</v>
          </cell>
        </row>
        <row r="26">
          <cell r="C26">
            <v>10</v>
          </cell>
          <cell r="D26">
            <v>47</v>
          </cell>
        </row>
        <row r="33">
          <cell r="C33">
            <v>2</v>
          </cell>
          <cell r="D33">
            <v>2</v>
          </cell>
        </row>
        <row r="35">
          <cell r="M35">
            <v>2</v>
          </cell>
          <cell r="N35">
            <v>2</v>
          </cell>
        </row>
        <row r="56">
          <cell r="M56">
            <v>1</v>
          </cell>
          <cell r="N56">
            <v>196</v>
          </cell>
        </row>
        <row r="68">
          <cell r="C68">
            <v>2</v>
          </cell>
          <cell r="D68">
            <v>2</v>
          </cell>
        </row>
        <row r="75">
          <cell r="C75">
            <v>1</v>
          </cell>
          <cell r="D75">
            <v>1</v>
          </cell>
        </row>
        <row r="76">
          <cell r="H76">
            <v>1</v>
          </cell>
          <cell r="I76">
            <v>1</v>
          </cell>
        </row>
        <row r="82">
          <cell r="C82">
            <v>3</v>
          </cell>
          <cell r="D82">
            <v>3</v>
          </cell>
        </row>
        <row r="84">
          <cell r="M84">
            <v>1</v>
          </cell>
          <cell r="N84">
            <v>1</v>
          </cell>
        </row>
        <row r="103">
          <cell r="C103">
            <v>11</v>
          </cell>
          <cell r="D103">
            <v>111</v>
          </cell>
        </row>
        <row r="104">
          <cell r="H104">
            <v>9</v>
          </cell>
          <cell r="I104">
            <v>232</v>
          </cell>
        </row>
        <row r="105">
          <cell r="M105">
            <v>10</v>
          </cell>
          <cell r="N105">
            <v>49</v>
          </cell>
        </row>
        <row r="110">
          <cell r="C110">
            <v>12</v>
          </cell>
          <cell r="D110">
            <v>983</v>
          </cell>
        </row>
        <row r="111">
          <cell r="H111">
            <v>1</v>
          </cell>
          <cell r="I111">
            <v>64</v>
          </cell>
        </row>
        <row r="112">
          <cell r="M112">
            <v>2</v>
          </cell>
          <cell r="N112">
            <v>166</v>
          </cell>
        </row>
        <row r="117">
          <cell r="C117">
            <v>1</v>
          </cell>
          <cell r="D117">
            <v>1</v>
          </cell>
        </row>
        <row r="126">
          <cell r="M126">
            <v>1</v>
          </cell>
          <cell r="N126">
            <v>150</v>
          </cell>
        </row>
        <row r="131">
          <cell r="C131">
            <v>38</v>
          </cell>
          <cell r="D131">
            <v>38</v>
          </cell>
        </row>
        <row r="132">
          <cell r="H132">
            <v>11</v>
          </cell>
          <cell r="I132">
            <v>11</v>
          </cell>
        </row>
        <row r="133">
          <cell r="M133">
            <v>31</v>
          </cell>
          <cell r="N133">
            <v>31</v>
          </cell>
        </row>
        <row r="138">
          <cell r="C138">
            <v>5</v>
          </cell>
          <cell r="D138">
            <v>124</v>
          </cell>
        </row>
        <row r="140">
          <cell r="M140">
            <v>4</v>
          </cell>
          <cell r="N140">
            <v>92</v>
          </cell>
        </row>
        <row r="145">
          <cell r="C145">
            <v>20</v>
          </cell>
          <cell r="D145">
            <v>20</v>
          </cell>
        </row>
        <row r="146">
          <cell r="H146">
            <v>118</v>
          </cell>
          <cell r="I146">
            <v>118</v>
          </cell>
        </row>
        <row r="147">
          <cell r="N147">
            <v>51</v>
          </cell>
        </row>
        <row r="154">
          <cell r="M154">
            <v>3</v>
          </cell>
          <cell r="N154">
            <v>250</v>
          </cell>
        </row>
        <row r="159">
          <cell r="C159">
            <v>2</v>
          </cell>
          <cell r="D159">
            <v>2</v>
          </cell>
        </row>
        <row r="173">
          <cell r="C173">
            <v>20</v>
          </cell>
          <cell r="D173">
            <v>1812</v>
          </cell>
        </row>
        <row r="174">
          <cell r="H174">
            <v>16</v>
          </cell>
          <cell r="I174">
            <v>45</v>
          </cell>
        </row>
        <row r="175">
          <cell r="M175">
            <v>13</v>
          </cell>
          <cell r="N175">
            <v>13</v>
          </cell>
        </row>
        <row r="182">
          <cell r="M182">
            <v>2</v>
          </cell>
          <cell r="N182">
            <v>1162</v>
          </cell>
        </row>
        <row r="187">
          <cell r="C187">
            <v>2</v>
          </cell>
          <cell r="D187">
            <v>45918</v>
          </cell>
        </row>
        <row r="189">
          <cell r="M189">
            <v>10</v>
          </cell>
          <cell r="N189">
            <v>72708</v>
          </cell>
        </row>
        <row r="196">
          <cell r="H196">
            <v>2</v>
          </cell>
          <cell r="I196">
            <v>2</v>
          </cell>
        </row>
        <row r="197">
          <cell r="M197">
            <v>7</v>
          </cell>
          <cell r="N197">
            <v>512</v>
          </cell>
        </row>
        <row r="202">
          <cell r="C202">
            <v>15</v>
          </cell>
          <cell r="D202">
            <v>4198</v>
          </cell>
        </row>
        <row r="203">
          <cell r="H203">
            <v>2</v>
          </cell>
          <cell r="I203">
            <v>1280</v>
          </cell>
        </row>
        <row r="204">
          <cell r="M204">
            <v>3</v>
          </cell>
          <cell r="N204">
            <v>1418</v>
          </cell>
        </row>
        <row r="209">
          <cell r="C209">
            <v>3</v>
          </cell>
          <cell r="D209">
            <v>3</v>
          </cell>
        </row>
        <row r="210">
          <cell r="H210">
            <v>5</v>
          </cell>
          <cell r="I210">
            <v>5</v>
          </cell>
        </row>
        <row r="211">
          <cell r="M211">
            <v>8</v>
          </cell>
          <cell r="N211">
            <v>8</v>
          </cell>
        </row>
        <row r="216">
          <cell r="C216">
            <v>2</v>
          </cell>
          <cell r="D216">
            <v>1520</v>
          </cell>
        </row>
        <row r="217">
          <cell r="H217">
            <v>3</v>
          </cell>
          <cell r="I217">
            <v>1647</v>
          </cell>
        </row>
        <row r="218">
          <cell r="M218">
            <v>3</v>
          </cell>
          <cell r="N218">
            <v>932</v>
          </cell>
        </row>
      </sheetData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tabSelected="1" workbookViewId="0">
      <selection activeCell="F13" sqref="F13"/>
    </sheetView>
  </sheetViews>
  <sheetFormatPr baseColWidth="10" defaultRowHeight="15" x14ac:dyDescent="0.25"/>
  <cols>
    <col min="1" max="1" width="18.7109375" style="50" customWidth="1"/>
    <col min="2" max="2" width="38.42578125" style="50" customWidth="1"/>
    <col min="3" max="3" width="13" style="50" customWidth="1"/>
    <col min="4" max="4" width="15.28515625" style="50" customWidth="1"/>
  </cols>
  <sheetData>
    <row r="1" spans="1:4" x14ac:dyDescent="0.25">
      <c r="A1" s="1"/>
      <c r="B1" s="2" t="s">
        <v>26</v>
      </c>
      <c r="C1" s="3"/>
      <c r="D1" s="4"/>
    </row>
    <row r="2" spans="1:4" x14ac:dyDescent="0.25">
      <c r="A2" s="5"/>
      <c r="B2" s="6" t="s">
        <v>0</v>
      </c>
      <c r="C2" s="7"/>
      <c r="D2" s="8"/>
    </row>
    <row r="3" spans="1:4" x14ac:dyDescent="0.25">
      <c r="A3" s="9"/>
      <c r="B3" s="10" t="s">
        <v>27</v>
      </c>
      <c r="C3" s="11"/>
      <c r="D3" s="12"/>
    </row>
    <row r="4" spans="1:4" ht="34.5" x14ac:dyDescent="0.25">
      <c r="A4" s="13" t="s">
        <v>1</v>
      </c>
      <c r="B4" s="14" t="s">
        <v>2</v>
      </c>
      <c r="C4" s="14" t="s">
        <v>3</v>
      </c>
      <c r="D4" s="14" t="s">
        <v>4</v>
      </c>
    </row>
    <row r="5" spans="1:4" ht="45" x14ac:dyDescent="0.25">
      <c r="A5" s="15" t="s">
        <v>5</v>
      </c>
      <c r="B5" s="16" t="s">
        <v>28</v>
      </c>
      <c r="C5" s="17">
        <f>+'[1]Calculo oct-dic 2024'!C145+'[1]Calculo oct-dic 2024'!H146+'[1]Calculo oct-dic 2024'!N147</f>
        <v>189</v>
      </c>
      <c r="D5" s="17">
        <f>+'[1]Calculo oct-dic 2024'!D145+'[1]Calculo oct-dic 2024'!I146+'[1]Calculo oct-dic 2024'!N147</f>
        <v>189</v>
      </c>
    </row>
    <row r="6" spans="1:4" x14ac:dyDescent="0.25">
      <c r="A6" s="18"/>
      <c r="B6" s="16" t="s">
        <v>29</v>
      </c>
      <c r="C6" s="17">
        <f>+'[1]Calculo oct-dic 2024'!M154</f>
        <v>3</v>
      </c>
      <c r="D6" s="17">
        <f>+'[1]Calculo oct-dic 2024'!N154</f>
        <v>250</v>
      </c>
    </row>
    <row r="7" spans="1:4" ht="15" customHeight="1" x14ac:dyDescent="0.25">
      <c r="A7" s="19"/>
      <c r="B7" s="16"/>
      <c r="C7" s="17"/>
      <c r="D7" s="17">
        <f>SUM(D5:D6)</f>
        <v>439</v>
      </c>
    </row>
    <row r="8" spans="1:4" x14ac:dyDescent="0.25">
      <c r="A8" s="15" t="s">
        <v>6</v>
      </c>
      <c r="B8" s="16" t="s">
        <v>30</v>
      </c>
      <c r="C8" s="17">
        <f>+'[1]Calculo oct-dic 2024'!C103+'[1]Calculo oct-dic 2024'!H104+'[1]Calculo oct-dic 2024'!M105</f>
        <v>30</v>
      </c>
      <c r="D8" s="17">
        <f>+'[1]Calculo oct-dic 2024'!D103+'[1]Calculo oct-dic 2024'!I104+'[1]Calculo oct-dic 2024'!N105</f>
        <v>392</v>
      </c>
    </row>
    <row r="9" spans="1:4" x14ac:dyDescent="0.25">
      <c r="A9" s="18"/>
      <c r="B9" s="20" t="s">
        <v>31</v>
      </c>
      <c r="C9" s="17">
        <f>+'[1]Calculo oct-dic 2024'!C110+'[1]Calculo oct-dic 2024'!H111+'[1]Calculo oct-dic 2024'!M112</f>
        <v>15</v>
      </c>
      <c r="D9" s="17">
        <f>+'[1]Calculo oct-dic 2024'!D110+'[1]Calculo oct-dic 2024'!I111+'[1]Calculo oct-dic 2024'!N112</f>
        <v>1213</v>
      </c>
    </row>
    <row r="10" spans="1:4" x14ac:dyDescent="0.25">
      <c r="A10" s="18"/>
      <c r="B10" s="20" t="s">
        <v>7</v>
      </c>
      <c r="C10" s="21">
        <f>+'[1]Calculo oct-dic 2024'!C117+'[1]Calculo oct-dic 2024'!H118+'[1]Calculo oct-dic 2024'!M119</f>
        <v>1</v>
      </c>
      <c r="D10" s="21">
        <f>+'[1]Calculo oct-dic 2024'!D117+'[1]Calculo oct-dic 2024'!I118+'[1]Calculo oct-dic 2024'!N119</f>
        <v>1</v>
      </c>
    </row>
    <row r="11" spans="1:4" x14ac:dyDescent="0.25">
      <c r="A11" s="22"/>
      <c r="B11" s="20" t="s">
        <v>32</v>
      </c>
      <c r="C11" s="23">
        <f>+'[1]Calculo oct-dic 2024'!C124+'[1]Calculo oct-dic 2024'!H125+'[1]Calculo oct-dic 2024'!M126</f>
        <v>1</v>
      </c>
      <c r="D11" s="21">
        <f>+'[1]Calculo oct-dic 2024'!D124+'[1]Calculo oct-dic 2024'!I125+'[1]Calculo oct-dic 2024'!N126</f>
        <v>150</v>
      </c>
    </row>
    <row r="12" spans="1:4" x14ac:dyDescent="0.25">
      <c r="A12" s="19"/>
      <c r="B12" s="20"/>
      <c r="C12" s="23"/>
      <c r="D12" s="21">
        <f>SUM(D8:D11)</f>
        <v>1756</v>
      </c>
    </row>
    <row r="13" spans="1:4" ht="45.75" x14ac:dyDescent="0.25">
      <c r="A13" s="24" t="s">
        <v>8</v>
      </c>
      <c r="B13" s="25" t="s">
        <v>33</v>
      </c>
      <c r="C13" s="17">
        <v>147</v>
      </c>
      <c r="D13" s="17">
        <v>147</v>
      </c>
    </row>
    <row r="14" spans="1:4" x14ac:dyDescent="0.25">
      <c r="A14" s="26"/>
      <c r="B14" s="25"/>
      <c r="C14" s="27"/>
      <c r="D14" s="17"/>
    </row>
    <row r="15" spans="1:4" x14ac:dyDescent="0.25">
      <c r="A15" s="26"/>
      <c r="B15" s="25" t="s">
        <v>34</v>
      </c>
      <c r="C15" s="27">
        <f>+'[1]Calculo oct-dic 2024'!C12+'[1]Calculo oct-dic 2024'!H13+'[1]Calculo oct-dic 2024'!M14</f>
        <v>4</v>
      </c>
      <c r="D15" s="17">
        <f>+'[1]Calculo oct-dic 2024'!D12+'[1]Calculo oct-dic 2024'!I13+'[1]Calculo oct-dic 2024'!N14</f>
        <v>4</v>
      </c>
    </row>
    <row r="16" spans="1:4" x14ac:dyDescent="0.25">
      <c r="A16" s="26"/>
      <c r="B16" s="28" t="s">
        <v>35</v>
      </c>
      <c r="C16" s="29">
        <f>+'[1]Calculo oct-dic 2024'!C61+'[1]Calculo oct-dic 2024'!H62+'[1]Calculo oct-dic 2024'!M63</f>
        <v>0</v>
      </c>
      <c r="D16" s="29">
        <f>+'[1]Calculo oct-dic 2024'!D61+'[1]Calculo oct-dic 2024'!I62+'[1]Calculo oct-dic 2024'!N63</f>
        <v>0</v>
      </c>
    </row>
    <row r="17" spans="1:4" x14ac:dyDescent="0.25">
      <c r="A17" s="26"/>
      <c r="B17" s="28" t="s">
        <v>36</v>
      </c>
      <c r="C17" s="29">
        <f>+'[1]Calculo oct-dic 2024'!C68+'[1]Calculo oct-dic 2024'!H69+'[1]Calculo oct-dic 2024'!M70</f>
        <v>2</v>
      </c>
      <c r="D17" s="29">
        <f>+'[1]Calculo oct-dic 2024'!D68+'[1]Calculo oct-dic 2024'!I69+'[1]Calculo oct-dic 2024'!N70</f>
        <v>2</v>
      </c>
    </row>
    <row r="18" spans="1:4" x14ac:dyDescent="0.25">
      <c r="A18" s="26"/>
      <c r="B18" s="28" t="s">
        <v>37</v>
      </c>
      <c r="C18" s="29">
        <f>+'[1]Calculo oct-dic 2024'!C75+'[1]Calculo oct-dic 2024'!H76+'[1]Calculo oct-dic 2024'!M77</f>
        <v>2</v>
      </c>
      <c r="D18" s="29">
        <f>+'[1]Calculo oct-dic 2024'!D75+'[1]Calculo oct-dic 2024'!I76+'[1]Calculo oct-dic 2024'!N77</f>
        <v>2</v>
      </c>
    </row>
    <row r="19" spans="1:4" x14ac:dyDescent="0.25">
      <c r="A19" s="26"/>
      <c r="B19" s="28" t="s">
        <v>38</v>
      </c>
      <c r="C19" s="29">
        <f>+'[1]Calculo oct-dic 2024'!C82+'[1]Calculo oct-dic 2024'!H83+'[1]Calculo oct-dic 2024'!M84</f>
        <v>4</v>
      </c>
      <c r="D19" s="29">
        <f>+'[1]Calculo oct-dic 2024'!D82+'[1]Calculo oct-dic 2024'!I83+'[1]Calculo oct-dic 2024'!N84</f>
        <v>4</v>
      </c>
    </row>
    <row r="20" spans="1:4" ht="24" customHeight="1" x14ac:dyDescent="0.25">
      <c r="A20" s="26"/>
      <c r="B20" s="28" t="s">
        <v>9</v>
      </c>
      <c r="C20" s="17">
        <f>+'[1]Calculo oct-dic 2024'!C19+'[1]Calculo oct-dic 2024'!H20+'[1]Calculo oct-dic 2024'!M21</f>
        <v>65</v>
      </c>
      <c r="D20" s="17">
        <f>+'[1]Calculo oct-dic 2024'!D19+'[1]Calculo oct-dic 2024'!I20+'[1]Calculo oct-dic 2024'!N21</f>
        <v>70</v>
      </c>
    </row>
    <row r="21" spans="1:4" x14ac:dyDescent="0.25">
      <c r="A21" s="26"/>
      <c r="B21" s="30" t="s">
        <v>39</v>
      </c>
      <c r="C21" s="31">
        <f>+'[1]Calculo oct-dic 2024'!C26+'[1]Calculo oct-dic 2024'!H27+'[1]Calculo oct-dic 2024'!M28</f>
        <v>10</v>
      </c>
      <c r="D21" s="31">
        <f>+'[1]Calculo oct-dic 2024'!D26+'[1]Calculo oct-dic 2024'!I27+'[1]Calculo oct-dic 2024'!N28</f>
        <v>47</v>
      </c>
    </row>
    <row r="22" spans="1:4" ht="15" customHeight="1" x14ac:dyDescent="0.25">
      <c r="A22" s="26"/>
      <c r="B22" s="28" t="s">
        <v>40</v>
      </c>
      <c r="C22" s="17">
        <f>+'[1]Calculo oct-dic 2024'!C33+'[1]Calculo oct-dic 2024'!H34+'[1]Calculo oct-dic 2024'!M35</f>
        <v>4</v>
      </c>
      <c r="D22" s="17">
        <f>+'[1]Calculo oct-dic 2024'!D33+'[1]Calculo oct-dic 2024'!I34+'[1]Calculo oct-dic 2024'!N35</f>
        <v>4</v>
      </c>
    </row>
    <row r="23" spans="1:4" x14ac:dyDescent="0.25">
      <c r="A23" s="32"/>
      <c r="B23" s="28" t="s">
        <v>41</v>
      </c>
      <c r="C23" s="17">
        <f>+'[1]Calculo oct-dic 2024'!C54+'[1]Calculo oct-dic 2024'!H55+'[1]Calculo oct-dic 2024'!M56</f>
        <v>1</v>
      </c>
      <c r="D23" s="33">
        <f>+'[1]Calculo oct-dic 2024'!D54+'[1]Calculo oct-dic 2024'!I55+'[1]Calculo oct-dic 2024'!N56</f>
        <v>196</v>
      </c>
    </row>
    <row r="24" spans="1:4" x14ac:dyDescent="0.25">
      <c r="A24" s="32"/>
      <c r="B24" s="28"/>
      <c r="C24" s="27"/>
      <c r="D24" s="33">
        <f>SUM(D13:D23)</f>
        <v>476</v>
      </c>
    </row>
    <row r="25" spans="1:4" ht="33.75" x14ac:dyDescent="0.25">
      <c r="A25" s="34" t="s">
        <v>10</v>
      </c>
      <c r="B25" s="16" t="s">
        <v>42</v>
      </c>
      <c r="C25" s="27">
        <f>+'[1]Calculo oct-dic 2024'!C159+'[1]Calculo oct-dic 2024'!H160+'[1]Calculo oct-dic 2024'!M161</f>
        <v>2</v>
      </c>
      <c r="D25" s="17">
        <f>+'[1]Calculo oct-dic 2024'!D159+'[1]Calculo oct-dic 2024'!I160+'[1]Calculo oct-dic 2024'!N161</f>
        <v>2</v>
      </c>
    </row>
    <row r="26" spans="1:4" ht="15" customHeight="1" x14ac:dyDescent="0.25">
      <c r="A26" s="15" t="s">
        <v>11</v>
      </c>
      <c r="B26" s="16" t="s">
        <v>12</v>
      </c>
      <c r="C26" s="17">
        <f>+'[1]Calculo oct-dic 2024'!C173+'[1]Calculo oct-dic 2024'!H174+'[1]Calculo oct-dic 2024'!M175</f>
        <v>49</v>
      </c>
      <c r="D26" s="17">
        <f>+'[1]Calculo oct-dic 2024'!D173+'[1]Calculo oct-dic 2024'!I174+'[1]Calculo oct-dic 2024'!N175</f>
        <v>1870</v>
      </c>
    </row>
    <row r="27" spans="1:4" ht="22.5" x14ac:dyDescent="0.25">
      <c r="A27" s="22"/>
      <c r="B27" s="16" t="s">
        <v>43</v>
      </c>
      <c r="C27" s="17">
        <f>+'[1]Calculo oct-dic 2024'!C180+'[1]Calculo oct-dic 2024'!H181+'[1]Calculo oct-dic 2024'!M182</f>
        <v>2</v>
      </c>
      <c r="D27" s="17">
        <f>+'[1]Calculo oct-dic 2024'!D180+'[1]Calculo oct-dic 2024'!I181+'[1]Calculo oct-dic 2024'!N182</f>
        <v>1162</v>
      </c>
    </row>
    <row r="28" spans="1:4" x14ac:dyDescent="0.25">
      <c r="A28" s="19"/>
      <c r="B28" s="16"/>
      <c r="C28" s="17"/>
      <c r="D28" s="17">
        <f>SUM(D26:D27)</f>
        <v>3032</v>
      </c>
    </row>
    <row r="29" spans="1:4" ht="22.5" x14ac:dyDescent="0.25">
      <c r="A29" s="15" t="s">
        <v>13</v>
      </c>
      <c r="B29" s="20" t="s">
        <v>14</v>
      </c>
      <c r="C29" s="17">
        <f>+'[1]Calculo oct-dic 2024'!C131+'[1]Calculo oct-dic 2024'!H132+'[1]Calculo oct-dic 2024'!M133</f>
        <v>80</v>
      </c>
      <c r="D29" s="17">
        <f>+'[1]Calculo oct-dic 2024'!D131+'[1]Calculo oct-dic 2024'!I132+'[1]Calculo oct-dic 2024'!N133</f>
        <v>80</v>
      </c>
    </row>
    <row r="30" spans="1:4" x14ac:dyDescent="0.25">
      <c r="A30" s="22"/>
      <c r="B30" s="20" t="s">
        <v>44</v>
      </c>
      <c r="C30" s="17">
        <f>+'[1]Calculo oct-dic 2024'!C138+'[1]Calculo oct-dic 2024'!H139+'[1]Calculo oct-dic 2024'!M140</f>
        <v>9</v>
      </c>
      <c r="D30" s="17">
        <f>+'[1]Calculo oct-dic 2024'!D138+'[1]Calculo oct-dic 2024'!I139+'[1]Calculo oct-dic 2024'!N140</f>
        <v>216</v>
      </c>
    </row>
    <row r="31" spans="1:4" x14ac:dyDescent="0.25">
      <c r="A31" s="19"/>
      <c r="B31" s="20"/>
      <c r="C31" s="17"/>
      <c r="D31" s="17">
        <f>SUM(D29:D30)</f>
        <v>296</v>
      </c>
    </row>
    <row r="32" spans="1:4" ht="22.5" x14ac:dyDescent="0.25">
      <c r="A32" s="35" t="s">
        <v>24</v>
      </c>
      <c r="B32" s="28" t="s">
        <v>45</v>
      </c>
      <c r="C32" s="17">
        <f>+'[1]Calculo oct-dic 2024'!C187+'[1]Calculo oct-dic 2024'!H188+'[1]Calculo oct-dic 2024'!M189</f>
        <v>12</v>
      </c>
      <c r="D32" s="17">
        <f>+'[1]Calculo oct-dic 2024'!D187+'[1]Calculo oct-dic 2024'!I188+'[1]Calculo oct-dic 2024'!N189</f>
        <v>118626</v>
      </c>
    </row>
    <row r="33" spans="1:4" x14ac:dyDescent="0.25">
      <c r="A33" s="15" t="s">
        <v>15</v>
      </c>
      <c r="B33" s="20" t="s">
        <v>16</v>
      </c>
      <c r="C33" s="17">
        <f>+'[1]Calculo oct-dic 2024'!C195+'[1]Calculo oct-dic 2024'!H196+'[1]Calculo oct-dic 2024'!M197</f>
        <v>9</v>
      </c>
      <c r="D33" s="17">
        <f>+'[1]Calculo oct-dic 2024'!D195+'[1]Calculo oct-dic 2024'!I196+'[1]Calculo oct-dic 2024'!N197</f>
        <v>514</v>
      </c>
    </row>
    <row r="34" spans="1:4" x14ac:dyDescent="0.25">
      <c r="A34" s="18"/>
      <c r="B34" s="20" t="s">
        <v>25</v>
      </c>
      <c r="C34" s="17">
        <f>+'[1]Calculo oct-dic 2024'!C202+'[1]Calculo oct-dic 2024'!H203+'[1]Calculo oct-dic 2024'!M204</f>
        <v>20</v>
      </c>
      <c r="D34" s="17">
        <f>+'[1]Calculo oct-dic 2024'!D202+'[1]Calculo oct-dic 2024'!I203+'[1]Calculo oct-dic 2024'!N204</f>
        <v>6896</v>
      </c>
    </row>
    <row r="35" spans="1:4" x14ac:dyDescent="0.25">
      <c r="A35" s="18"/>
      <c r="B35" s="20" t="s">
        <v>46</v>
      </c>
      <c r="C35" s="17">
        <f>+'[1]Calculo oct-dic 2024'!C209+'[1]Calculo oct-dic 2024'!H210+'[1]Calculo oct-dic 2024'!M211</f>
        <v>16</v>
      </c>
      <c r="D35" s="17">
        <f>+'[1]Calculo oct-dic 2024'!D209+'[1]Calculo oct-dic 2024'!I210+'[1]Calculo oct-dic 2024'!N211</f>
        <v>16</v>
      </c>
    </row>
    <row r="36" spans="1:4" x14ac:dyDescent="0.25">
      <c r="A36" s="22"/>
      <c r="B36" s="20" t="s">
        <v>47</v>
      </c>
      <c r="C36" s="17">
        <f>+'[1]Calculo oct-dic 2024'!C216+'[1]Calculo oct-dic 2024'!H217+'[1]Calculo oct-dic 2024'!M218</f>
        <v>8</v>
      </c>
      <c r="D36" s="17">
        <f>+'[1]Calculo oct-dic 2024'!D216+'[1]Calculo oct-dic 2024'!I217+'[1]Calculo oct-dic 2024'!N218</f>
        <v>4099</v>
      </c>
    </row>
    <row r="37" spans="1:4" x14ac:dyDescent="0.25">
      <c r="A37" s="36" t="s">
        <v>17</v>
      </c>
      <c r="B37" s="20"/>
      <c r="C37" s="37">
        <f>SUM(C5:C36)</f>
        <v>685</v>
      </c>
      <c r="D37" s="38">
        <f>SUM(D5:D36)</f>
        <v>142151</v>
      </c>
    </row>
    <row r="38" spans="1:4" x14ac:dyDescent="0.25">
      <c r="A38" s="39"/>
      <c r="B38" s="40"/>
      <c r="C38" s="40"/>
      <c r="D38" s="40"/>
    </row>
    <row r="39" spans="1:4" x14ac:dyDescent="0.25">
      <c r="A39" s="41" t="s">
        <v>18</v>
      </c>
      <c r="B39" s="42" t="s">
        <v>19</v>
      </c>
      <c r="C39" s="42"/>
      <c r="D39" s="41" t="s">
        <v>20</v>
      </c>
    </row>
    <row r="40" spans="1:4" x14ac:dyDescent="0.25">
      <c r="A40" s="41"/>
      <c r="B40" s="43"/>
      <c r="C40" s="43"/>
      <c r="D40" s="41"/>
    </row>
    <row r="41" spans="1:4" x14ac:dyDescent="0.25">
      <c r="A41" s="44"/>
      <c r="B41" s="43"/>
      <c r="C41" s="45"/>
      <c r="D41" s="45"/>
    </row>
    <row r="42" spans="1:4" ht="40.5" x14ac:dyDescent="0.25">
      <c r="A42" s="46" t="s">
        <v>21</v>
      </c>
      <c r="B42" s="47" t="s">
        <v>48</v>
      </c>
      <c r="C42" s="48" t="s">
        <v>22</v>
      </c>
      <c r="D42" s="49" t="s">
        <v>23</v>
      </c>
    </row>
    <row r="46" spans="1:4" x14ac:dyDescent="0.25">
      <c r="A46" s="51"/>
      <c r="B46" s="52"/>
      <c r="C46" s="53"/>
      <c r="D46" s="52"/>
    </row>
    <row r="47" spans="1:4" x14ac:dyDescent="0.25">
      <c r="A47" s="46"/>
      <c r="B47" s="54"/>
      <c r="C47" s="49"/>
      <c r="D47" s="49"/>
    </row>
    <row r="48" spans="1:4" x14ac:dyDescent="0.25">
      <c r="A48" s="51"/>
      <c r="B48" s="52"/>
      <c r="C48" s="53"/>
      <c r="D48" s="51"/>
    </row>
    <row r="49" spans="1:4" x14ac:dyDescent="0.25">
      <c r="A49" s="51"/>
      <c r="B49" s="52"/>
      <c r="C49" s="53"/>
      <c r="D49" s="51"/>
    </row>
  </sheetData>
  <mergeCells count="8">
    <mergeCell ref="B39:C39"/>
    <mergeCell ref="C41:D41"/>
    <mergeCell ref="A5:A6"/>
    <mergeCell ref="A26:A27"/>
    <mergeCell ref="A8:A11"/>
    <mergeCell ref="A13:A22"/>
    <mergeCell ref="A29:A30"/>
    <mergeCell ref="A33:A36"/>
  </mergeCells>
  <pageMargins left="0.70866141732283472" right="0.70866141732283472" top="0.74803149606299213" bottom="0.74803149606299213" header="0.31496062992125984" footer="0.31496062992125984"/>
  <pageSetup scale="7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 Estadisticos Oct- Dic2024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Jamilis Mieses</dc:creator>
  <cp:lastModifiedBy>Elizabeth Toribio</cp:lastModifiedBy>
  <cp:lastPrinted>2018-05-10T15:59:18Z</cp:lastPrinted>
  <dcterms:created xsi:type="dcterms:W3CDTF">2018-04-24T15:44:53Z</dcterms:created>
  <dcterms:modified xsi:type="dcterms:W3CDTF">2025-01-22T20:26:04Z</dcterms:modified>
</cp:coreProperties>
</file>