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toribio\Desktop\asistencia social 2025\ACTUALIZACION agosto 2025\Datos abiertos estadistca 2025 xlsx - copia\"/>
    </mc:Choice>
  </mc:AlternateContent>
  <bookViews>
    <workbookView xWindow="0" yWindow="0" windowWidth="20490" windowHeight="7350"/>
  </bookViews>
  <sheets>
    <sheet name="Datos estadiscos Julio-Sep 2025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2" i="1" l="1"/>
  <c r="Y42" i="1"/>
  <c r="R42" i="1"/>
  <c r="Q42" i="1"/>
  <c r="J42" i="1"/>
  <c r="I42" i="1"/>
  <c r="Z41" i="1"/>
  <c r="Y41" i="1"/>
  <c r="R41" i="1"/>
  <c r="Q41" i="1"/>
  <c r="H41" i="1"/>
  <c r="G41" i="1"/>
  <c r="F41" i="1"/>
  <c r="J41" i="1" s="1"/>
  <c r="E41" i="1"/>
  <c r="I41" i="1" s="1"/>
  <c r="D41" i="1"/>
  <c r="C41" i="1"/>
  <c r="Z40" i="1"/>
  <c r="Y40" i="1"/>
  <c r="R40" i="1"/>
  <c r="Q40" i="1"/>
  <c r="J40" i="1"/>
  <c r="H40" i="1"/>
  <c r="G40" i="1"/>
  <c r="F40" i="1"/>
  <c r="E40" i="1"/>
  <c r="I40" i="1" s="1"/>
  <c r="D40" i="1"/>
  <c r="C40" i="1"/>
  <c r="Z39" i="1"/>
  <c r="Y39" i="1"/>
  <c r="R39" i="1"/>
  <c r="Q39" i="1"/>
  <c r="H39" i="1"/>
  <c r="G39" i="1"/>
  <c r="F39" i="1"/>
  <c r="J39" i="1" s="1"/>
  <c r="E39" i="1"/>
  <c r="I39" i="1" s="1"/>
  <c r="D39" i="1"/>
  <c r="C39" i="1"/>
  <c r="Z38" i="1"/>
  <c r="Y38" i="1"/>
  <c r="R38" i="1"/>
  <c r="Q38" i="1"/>
  <c r="J38" i="1"/>
  <c r="H38" i="1"/>
  <c r="G38" i="1"/>
  <c r="F38" i="1"/>
  <c r="E38" i="1"/>
  <c r="I38" i="1" s="1"/>
  <c r="D38" i="1"/>
  <c r="C38" i="1"/>
  <c r="Z37" i="1"/>
  <c r="Y37" i="1"/>
  <c r="R37" i="1"/>
  <c r="Q37" i="1"/>
  <c r="J37" i="1"/>
  <c r="H37" i="1"/>
  <c r="G37" i="1"/>
  <c r="F37" i="1"/>
  <c r="E37" i="1"/>
  <c r="I37" i="1" s="1"/>
  <c r="D37" i="1"/>
  <c r="C37" i="1"/>
  <c r="Z36" i="1"/>
  <c r="Y36" i="1"/>
  <c r="R36" i="1"/>
  <c r="Q36" i="1"/>
  <c r="J36" i="1"/>
  <c r="H36" i="1"/>
  <c r="G36" i="1"/>
  <c r="F36" i="1"/>
  <c r="E36" i="1"/>
  <c r="I36" i="1" s="1"/>
  <c r="D36" i="1"/>
  <c r="C36" i="1"/>
  <c r="Z35" i="1"/>
  <c r="Y35" i="1"/>
  <c r="R35" i="1"/>
  <c r="Q35" i="1"/>
  <c r="Z34" i="1"/>
  <c r="Y34" i="1"/>
  <c r="R34" i="1"/>
  <c r="Q34" i="1"/>
  <c r="J34" i="1"/>
  <c r="I34" i="1"/>
  <c r="Z33" i="1"/>
  <c r="Y33" i="1"/>
  <c r="R33" i="1"/>
  <c r="Q33" i="1"/>
  <c r="H33" i="1"/>
  <c r="G33" i="1"/>
  <c r="F33" i="1"/>
  <c r="E33" i="1"/>
  <c r="D33" i="1"/>
  <c r="J33" i="1" s="1"/>
  <c r="C33" i="1"/>
  <c r="I33" i="1" s="1"/>
  <c r="Z32" i="1"/>
  <c r="Y32" i="1"/>
  <c r="R32" i="1"/>
  <c r="Q32" i="1"/>
  <c r="H32" i="1"/>
  <c r="G32" i="1"/>
  <c r="F32" i="1"/>
  <c r="E32" i="1"/>
  <c r="D32" i="1"/>
  <c r="J32" i="1" s="1"/>
  <c r="C32" i="1"/>
  <c r="I32" i="1" s="1"/>
  <c r="Z31" i="1"/>
  <c r="Y31" i="1"/>
  <c r="R31" i="1"/>
  <c r="Q31" i="1"/>
  <c r="Z30" i="1"/>
  <c r="Y30" i="1"/>
  <c r="R30" i="1"/>
  <c r="Q30" i="1"/>
  <c r="Z29" i="1"/>
  <c r="Y29" i="1"/>
  <c r="R29" i="1"/>
  <c r="Q29" i="1"/>
  <c r="H29" i="1"/>
  <c r="G29" i="1"/>
  <c r="F29" i="1"/>
  <c r="E29" i="1"/>
  <c r="D29" i="1"/>
  <c r="J29" i="1" s="1"/>
  <c r="C29" i="1"/>
  <c r="I29" i="1" s="1"/>
  <c r="Z28" i="1"/>
  <c r="Y28" i="1"/>
  <c r="R28" i="1"/>
  <c r="Q28" i="1"/>
  <c r="H28" i="1"/>
  <c r="G28" i="1"/>
  <c r="F28" i="1"/>
  <c r="E28" i="1"/>
  <c r="D28" i="1"/>
  <c r="J28" i="1" s="1"/>
  <c r="C28" i="1"/>
  <c r="I28" i="1" s="1"/>
  <c r="Z27" i="1"/>
  <c r="Y27" i="1"/>
  <c r="R27" i="1"/>
  <c r="Q27" i="1"/>
  <c r="Z26" i="1"/>
  <c r="Y26" i="1"/>
  <c r="R26" i="1"/>
  <c r="Q26" i="1"/>
  <c r="Z25" i="1"/>
  <c r="Y25" i="1"/>
  <c r="Z24" i="1"/>
  <c r="Y24" i="1"/>
  <c r="R24" i="1"/>
  <c r="Q24" i="1"/>
  <c r="J24" i="1"/>
  <c r="H24" i="1"/>
  <c r="G24" i="1"/>
  <c r="F24" i="1"/>
  <c r="E24" i="1"/>
  <c r="I24" i="1" s="1"/>
  <c r="D24" i="1"/>
  <c r="C24" i="1"/>
  <c r="Z23" i="1"/>
  <c r="Y23" i="1"/>
  <c r="R23" i="1"/>
  <c r="Q23" i="1"/>
  <c r="H23" i="1"/>
  <c r="G23" i="1"/>
  <c r="F23" i="1"/>
  <c r="J23" i="1" s="1"/>
  <c r="E23" i="1"/>
  <c r="I23" i="1" s="1"/>
  <c r="D23" i="1"/>
  <c r="C23" i="1"/>
  <c r="Z22" i="1"/>
  <c r="Y22" i="1"/>
  <c r="R22" i="1"/>
  <c r="Q22" i="1"/>
  <c r="H22" i="1"/>
  <c r="G22" i="1"/>
  <c r="F22" i="1"/>
  <c r="J22" i="1" s="1"/>
  <c r="E22" i="1"/>
  <c r="I22" i="1" s="1"/>
  <c r="D22" i="1"/>
  <c r="C22" i="1"/>
  <c r="Z21" i="1"/>
  <c r="Y21" i="1"/>
  <c r="R21" i="1"/>
  <c r="Q21" i="1"/>
  <c r="H21" i="1"/>
  <c r="G21" i="1"/>
  <c r="F21" i="1"/>
  <c r="J21" i="1" s="1"/>
  <c r="E21" i="1"/>
  <c r="I21" i="1" s="1"/>
  <c r="D21" i="1"/>
  <c r="C21" i="1"/>
  <c r="Z20" i="1"/>
  <c r="Y20" i="1"/>
  <c r="R20" i="1"/>
  <c r="Q20" i="1"/>
  <c r="H20" i="1"/>
  <c r="G20" i="1"/>
  <c r="F20" i="1"/>
  <c r="J20" i="1" s="1"/>
  <c r="E20" i="1"/>
  <c r="I20" i="1" s="1"/>
  <c r="D20" i="1"/>
  <c r="C20" i="1"/>
  <c r="Z19" i="1"/>
  <c r="Y19" i="1"/>
  <c r="R19" i="1"/>
  <c r="Q19" i="1"/>
  <c r="H19" i="1"/>
  <c r="G19" i="1"/>
  <c r="F19" i="1"/>
  <c r="J19" i="1" s="1"/>
  <c r="E19" i="1"/>
  <c r="I19" i="1" s="1"/>
  <c r="D19" i="1"/>
  <c r="C19" i="1"/>
  <c r="Z18" i="1"/>
  <c r="Y18" i="1"/>
  <c r="R18" i="1"/>
  <c r="Q18" i="1"/>
  <c r="J18" i="1"/>
  <c r="H18" i="1"/>
  <c r="G18" i="1"/>
  <c r="F18" i="1"/>
  <c r="E18" i="1"/>
  <c r="I18" i="1" s="1"/>
  <c r="D18" i="1"/>
  <c r="C18" i="1"/>
  <c r="Z17" i="1"/>
  <c r="Y17" i="1"/>
  <c r="R17" i="1"/>
  <c r="Q17" i="1"/>
  <c r="H17" i="1"/>
  <c r="G17" i="1"/>
  <c r="F17" i="1"/>
  <c r="J17" i="1" s="1"/>
  <c r="E17" i="1"/>
  <c r="I17" i="1" s="1"/>
  <c r="D17" i="1"/>
  <c r="C17" i="1"/>
  <c r="Z16" i="1"/>
  <c r="Y16" i="1"/>
  <c r="R16" i="1"/>
  <c r="Q16" i="1"/>
  <c r="H16" i="1"/>
  <c r="G16" i="1"/>
  <c r="F16" i="1"/>
  <c r="J16" i="1" s="1"/>
  <c r="E16" i="1"/>
  <c r="I16" i="1" s="1"/>
  <c r="D16" i="1"/>
  <c r="C16" i="1"/>
  <c r="Z15" i="1"/>
  <c r="Y15" i="1"/>
  <c r="R15" i="1"/>
  <c r="Q15" i="1"/>
  <c r="H15" i="1"/>
  <c r="G15" i="1"/>
  <c r="F15" i="1"/>
  <c r="J15" i="1" s="1"/>
  <c r="E15" i="1"/>
  <c r="I15" i="1" s="1"/>
  <c r="D15" i="1"/>
  <c r="C15" i="1"/>
  <c r="Z14" i="1"/>
  <c r="Y14" i="1"/>
  <c r="R14" i="1"/>
  <c r="Q14" i="1"/>
  <c r="J14" i="1"/>
  <c r="H14" i="1"/>
  <c r="G14" i="1"/>
  <c r="F14" i="1"/>
  <c r="E14" i="1"/>
  <c r="I14" i="1" s="1"/>
  <c r="D14" i="1"/>
  <c r="C14" i="1"/>
  <c r="Z13" i="1"/>
  <c r="Y13" i="1"/>
  <c r="R13" i="1"/>
  <c r="Q13" i="1"/>
  <c r="H13" i="1"/>
  <c r="G13" i="1"/>
  <c r="F13" i="1"/>
  <c r="J13" i="1" s="1"/>
  <c r="E13" i="1"/>
  <c r="I13" i="1" s="1"/>
  <c r="D13" i="1"/>
  <c r="C13" i="1"/>
  <c r="Z12" i="1"/>
  <c r="Y12" i="1"/>
  <c r="R12" i="1"/>
  <c r="Q12" i="1"/>
  <c r="J12" i="1"/>
  <c r="I12" i="1"/>
  <c r="Z11" i="1"/>
  <c r="Y11" i="1"/>
  <c r="R11" i="1"/>
  <c r="Q11" i="1"/>
  <c r="H11" i="1"/>
  <c r="G11" i="1"/>
  <c r="F11" i="1"/>
  <c r="E11" i="1"/>
  <c r="D11" i="1"/>
  <c r="J11" i="1" s="1"/>
  <c r="C11" i="1"/>
  <c r="I11" i="1" s="1"/>
  <c r="Z10" i="1"/>
  <c r="Y10" i="1"/>
  <c r="R10" i="1"/>
  <c r="Q10" i="1"/>
  <c r="F10" i="1"/>
  <c r="E10" i="1"/>
  <c r="D10" i="1"/>
  <c r="J10" i="1" s="1"/>
  <c r="C10" i="1"/>
  <c r="I10" i="1" s="1"/>
  <c r="Z9" i="1"/>
  <c r="Y9" i="1"/>
  <c r="R9" i="1"/>
  <c r="Q9" i="1"/>
  <c r="H9" i="1"/>
  <c r="G9" i="1"/>
  <c r="F9" i="1"/>
  <c r="J9" i="1" s="1"/>
  <c r="E9" i="1"/>
  <c r="I9" i="1" s="1"/>
  <c r="D9" i="1"/>
  <c r="C9" i="1"/>
  <c r="Z8" i="1"/>
  <c r="Y8" i="1"/>
  <c r="R8" i="1"/>
  <c r="Q8" i="1"/>
  <c r="J8" i="1"/>
  <c r="H8" i="1"/>
  <c r="G8" i="1"/>
  <c r="F8" i="1"/>
  <c r="E8" i="1"/>
  <c r="I8" i="1" s="1"/>
  <c r="D8" i="1"/>
  <c r="C8" i="1"/>
  <c r="Z7" i="1"/>
  <c r="Y7" i="1"/>
  <c r="R7" i="1"/>
  <c r="Q7" i="1"/>
  <c r="J7" i="1"/>
  <c r="I7" i="1"/>
  <c r="Z6" i="1"/>
  <c r="Z43" i="1" s="1"/>
  <c r="Y6" i="1"/>
  <c r="Y43" i="1" s="1"/>
  <c r="R6" i="1"/>
  <c r="R43" i="1" s="1"/>
  <c r="Q6" i="1"/>
  <c r="Q43" i="1" s="1"/>
  <c r="H6" i="1"/>
  <c r="G6" i="1"/>
  <c r="F6" i="1"/>
  <c r="E6" i="1"/>
  <c r="D6" i="1"/>
  <c r="J6" i="1" s="1"/>
  <c r="C6" i="1"/>
  <c r="I6" i="1" s="1"/>
</calcChain>
</file>

<file path=xl/sharedStrings.xml><?xml version="1.0" encoding="utf-8"?>
<sst xmlns="http://schemas.openxmlformats.org/spreadsheetml/2006/main" count="83" uniqueCount="81">
  <si>
    <t>Comisión Presidencial de Apoyo al Desarrollo Barrial</t>
  </si>
  <si>
    <t>Creada mediante el Decreto 311-97</t>
  </si>
  <si>
    <t>SERVICIOS SOCIALES QUE OFRECE LA INSTITUCION (Programas)</t>
  </si>
  <si>
    <t>DESCRIPCION DE LOS SERVICIOS</t>
  </si>
  <si>
    <t>APOYO A ORGANIZACIONES SOCIALES Y COMUNITARIAS</t>
  </si>
  <si>
    <t>APOYO A EMBARAZADAS</t>
  </si>
  <si>
    <t>APOYO A LA SALUD</t>
  </si>
  <si>
    <t>Operativos de sillas de ruedas</t>
  </si>
  <si>
    <t>Donación de materiales de construcción</t>
  </si>
  <si>
    <t>Donaciones  raciones alimenticias</t>
  </si>
  <si>
    <t xml:space="preserve">Donaciones  ordenes de compras (bonos) </t>
  </si>
  <si>
    <t>TOTAL</t>
  </si>
  <si>
    <t>Estadisticas  Julio-Septiembre  2025</t>
  </si>
  <si>
    <t>ENERO SOLICITUDES</t>
  </si>
  <si>
    <t xml:space="preserve">ENERO familias </t>
  </si>
  <si>
    <t>FEBRERO SOLICITUDES</t>
  </si>
  <si>
    <t>FEBRERO familias</t>
  </si>
  <si>
    <t>MARZO SOLICITUDES</t>
  </si>
  <si>
    <t xml:space="preserve">MARZO familias </t>
  </si>
  <si>
    <t>SOLICITUDES 
enero -marzo</t>
  </si>
  <si>
    <t>FAMILIAS BENEFICIADAS enero - marzo</t>
  </si>
  <si>
    <t>ABRIL SOLICITUDES</t>
  </si>
  <si>
    <t>ABRIL familias</t>
  </si>
  <si>
    <t>MAYO SOLICITUDES</t>
  </si>
  <si>
    <t>MAYO familias</t>
  </si>
  <si>
    <t>JUNIO SOLICITUDES</t>
  </si>
  <si>
    <t>JUNIO familias</t>
  </si>
  <si>
    <t xml:space="preserve">SOLICITUDES 
</t>
  </si>
  <si>
    <t xml:space="preserve">FAMILIAS BENEFICIADAS </t>
  </si>
  <si>
    <t>JULIO SOLICITUDES</t>
  </si>
  <si>
    <t>JULIO familias</t>
  </si>
  <si>
    <t>AGOSTO SOLICITUDES</t>
  </si>
  <si>
    <t xml:space="preserve">AGOSTO familias </t>
  </si>
  <si>
    <t>SEPTIEMBRE SOLICITUDES</t>
  </si>
  <si>
    <t>SEPTIEMBRE familias</t>
  </si>
  <si>
    <t>SOLICITUDES julio - septiembre</t>
  </si>
  <si>
    <t>FAMILIAS BENEFICIADAS julio - septiembre</t>
  </si>
  <si>
    <r>
      <t>Operativos</t>
    </r>
    <r>
      <rPr>
        <b/>
        <sz val="9"/>
        <color theme="1"/>
        <rFont val="Calibri"/>
        <family val="2"/>
        <scheme val="minor"/>
      </rPr>
      <t xml:space="preserve"> pintura</t>
    </r>
    <r>
      <rPr>
        <sz val="9"/>
        <color theme="1"/>
        <rFont val="Calibri"/>
        <family val="2"/>
        <scheme val="minor"/>
      </rPr>
      <t>.</t>
    </r>
  </si>
  <si>
    <t>Donaciones de canastillas,</t>
  </si>
  <si>
    <t>Operativos  de canastillas, pañales, mosquitero etc.</t>
  </si>
  <si>
    <t>Donaciones  de mosquiteros</t>
  </si>
  <si>
    <t xml:space="preserve">Operativo de mosquiteros </t>
  </si>
  <si>
    <t>Donación de medicamentos y  procedimientos médicos.</t>
  </si>
  <si>
    <t xml:space="preserve">Operativo  bastones </t>
  </si>
  <si>
    <t>Donación de muletas</t>
  </si>
  <si>
    <t>Operativo  muletas</t>
  </si>
  <si>
    <t xml:space="preserve">Donación silla de ruedas </t>
  </si>
  <si>
    <t xml:space="preserve">Donación de andadores </t>
  </si>
  <si>
    <t xml:space="preserve">Operativo andadores </t>
  </si>
  <si>
    <t>Donación de pañales para adultos</t>
  </si>
  <si>
    <t>Operativo de pañales para adultos</t>
  </si>
  <si>
    <t xml:space="preserve">Donación cama de posición </t>
  </si>
  <si>
    <t>APOYO A LA JUVENTUD, EDUCACIÓN, DEPORTES Y RECREACION</t>
  </si>
  <si>
    <r>
      <t>Donaciones para</t>
    </r>
    <r>
      <rPr>
        <b/>
        <sz val="9"/>
        <color theme="1"/>
        <rFont val="Calibri"/>
        <family val="2"/>
        <scheme val="minor"/>
      </rPr>
      <t xml:space="preserve"> compra de artículos escolares, </t>
    </r>
    <r>
      <rPr>
        <sz val="9"/>
        <color theme="1"/>
        <rFont val="Calibri"/>
        <family val="2"/>
        <scheme val="minor"/>
      </rPr>
      <t xml:space="preserve"> utilerías deportivas y canchas móviles</t>
    </r>
  </si>
  <si>
    <t>Operativo de juguetes</t>
  </si>
  <si>
    <t>Donacion de mesas de domino/juegos de dominos</t>
  </si>
  <si>
    <t>Operativo de mesas de domino/juegos de dominos</t>
  </si>
  <si>
    <t>APOYO AL MEJORAMIENTO DE VIVIENDAS E INFRAESTRUCTURA COMUNITARIA</t>
  </si>
  <si>
    <t>Donacion de matariales (zinc, madera, clavos)</t>
  </si>
  <si>
    <t>Operativos de materiales (zinc, madera, clavos)</t>
  </si>
  <si>
    <t>Operativos de materiales de construcción</t>
  </si>
  <si>
    <t xml:space="preserve">DONACIÓN DE MOBILIARIOS Y ELECTRODOMESTICOS </t>
  </si>
  <si>
    <t xml:space="preserve">Donación de estufas, cilindros de gas, camas, lavadoras, abanicos, utensilios de cocina, etc. </t>
  </si>
  <si>
    <t xml:space="preserve">Operativo de electrodomésticos </t>
  </si>
  <si>
    <t>SOPORTE A INFRAESTRUCTURA COLECTIVAS E INDIVIDUALES</t>
  </si>
  <si>
    <r>
      <rPr>
        <b/>
        <sz val="9"/>
        <color theme="1"/>
        <rFont val="Calibri"/>
        <family val="2"/>
        <scheme val="minor"/>
      </rPr>
      <t>Iglesias,</t>
    </r>
    <r>
      <rPr>
        <sz val="9"/>
        <color theme="1"/>
        <rFont val="Calibri"/>
        <family val="2"/>
        <scheme val="minor"/>
      </rPr>
      <t xml:space="preserve"> canchas deportivas, parques, construccion y reconstruccion de viviendas,</t>
    </r>
    <r>
      <rPr>
        <b/>
        <sz val="9"/>
        <color theme="1"/>
        <rFont val="Calibri"/>
        <family val="2"/>
        <scheme val="minor"/>
      </rPr>
      <t xml:space="preserve"> callejones</t>
    </r>
    <r>
      <rPr>
        <sz val="9"/>
        <color theme="1"/>
        <rFont val="Calibri"/>
        <family val="2"/>
        <scheme val="minor"/>
      </rPr>
      <t xml:space="preserve"> y escaleras, puentes petonales, </t>
    </r>
    <r>
      <rPr>
        <b/>
        <sz val="9"/>
        <color theme="1"/>
        <rFont val="Calibri"/>
        <family val="2"/>
        <scheme val="minor"/>
      </rPr>
      <t>aceras.9( Parada moto taxi, gobierno contigo )</t>
    </r>
  </si>
  <si>
    <t xml:space="preserve">Donacion de puertas, herramientas de construccion </t>
  </si>
  <si>
    <t xml:space="preserve">SANEAMIENTOS , LIMPIEZA DE SEPTICO Y FUMIGACION. </t>
  </si>
  <si>
    <t>Operativo fumigación</t>
  </si>
  <si>
    <t xml:space="preserve">Operativo de limpieza de séptico </t>
  </si>
  <si>
    <t xml:space="preserve">ASISTENCIA COMPLEMENTARIA DE RACIONES ALIMENTICIAS Y ORDENES DE COMPRA(BONOS ) </t>
  </si>
  <si>
    <t xml:space="preserve">Operativos de raciones alimenticias  </t>
  </si>
  <si>
    <t>Operativos de ordenes de compras (bonos)</t>
  </si>
  <si>
    <t>Elaborado por:</t>
  </si>
  <si>
    <t>Verificado por:</t>
  </si>
  <si>
    <t xml:space="preserve">Autorizado </t>
  </si>
  <si>
    <t>Analista A.  Social</t>
  </si>
  <si>
    <t>Enc. Desarrollo Barrial                 Enc. Asistencia Social</t>
  </si>
  <si>
    <t>Enc.  Asistencia Social</t>
  </si>
  <si>
    <t xml:space="preserve">Presidente </t>
  </si>
  <si>
    <t xml:space="preserve"> Aires Acondicionados,   Lámparas, sillas  plásticas, pinturas, mochilas, sillas para iglesia, equipo de salon.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</si>
</sst>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1" fillId="5" borderId="5" xfId="0" applyFont="1" applyFill="1" applyBorder="1" applyAlignment="1">
      <alignment horizontal="center"/>
    </xf>
    <xf numFmtId="3" fontId="1" fillId="5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3" fontId="1" fillId="6" borderId="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justify" vertical="center" wrapText="1"/>
    </xf>
    <xf numFmtId="3" fontId="5" fillId="6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2" fillId="0" borderId="10" xfId="0" applyFont="1" applyBorder="1" applyAlignment="1">
      <alignment horizontal="left" vertical="center" wrapText="1"/>
    </xf>
    <xf numFmtId="3" fontId="1" fillId="6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6" fillId="2" borderId="0" xfId="0" applyFont="1" applyFill="1" applyAlignment="1">
      <alignment horizontal="justify" vertical="center"/>
    </xf>
    <xf numFmtId="0" fontId="4" fillId="2" borderId="2" xfId="0" applyFont="1" applyFill="1" applyBorder="1" applyAlignment="1">
      <alignment wrapText="1"/>
    </xf>
    <xf numFmtId="3" fontId="1" fillId="4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3" fontId="1" fillId="7" borderId="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0" fontId="2" fillId="0" borderId="10" xfId="0" applyFont="1" applyBorder="1" applyAlignment="1">
      <alignment vertical="center"/>
    </xf>
    <xf numFmtId="3" fontId="1" fillId="8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9" borderId="2" xfId="0" applyFont="1" applyFill="1" applyBorder="1"/>
    <xf numFmtId="0" fontId="1" fillId="2" borderId="1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3" fontId="1" fillId="10" borderId="2" xfId="0" applyNumberFormat="1" applyFont="1" applyFill="1" applyBorder="1" applyAlignment="1">
      <alignment horizontal="center" vertical="center"/>
    </xf>
    <xf numFmtId="3" fontId="1" fillId="11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3" fontId="1" fillId="10" borderId="2" xfId="0" applyNumberFormat="1" applyFont="1" applyFill="1" applyBorder="1" applyAlignment="1">
      <alignment horizontal="center"/>
    </xf>
    <xf numFmtId="3" fontId="1" fillId="11" borderId="2" xfId="0" applyNumberFormat="1" applyFont="1" applyFill="1" applyBorder="1" applyAlignment="1">
      <alignment horizontal="center"/>
    </xf>
    <xf numFmtId="3" fontId="1" fillId="12" borderId="2" xfId="0" applyNumberFormat="1" applyFont="1" applyFill="1" applyBorder="1" applyAlignment="1">
      <alignment horizontal="center" vertical="center"/>
    </xf>
    <xf numFmtId="3" fontId="1" fillId="13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3" fontId="1" fillId="14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/>
    <xf numFmtId="3" fontId="1" fillId="14" borderId="2" xfId="0" applyNumberFormat="1" applyFont="1" applyFill="1" applyBorder="1"/>
    <xf numFmtId="0" fontId="1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wrapText="1"/>
    </xf>
    <xf numFmtId="3" fontId="1" fillId="5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38100</xdr:rowOff>
    </xdr:from>
    <xdr:to>
      <xdr:col>0</xdr:col>
      <xdr:colOff>1409701</xdr:colOff>
      <xdr:row>3</xdr:row>
      <xdr:rowOff>104775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38100"/>
          <a:ext cx="131445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zabeth.toribio/Desktop/libros%20de%20conteo%20guar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zabeth.toribio/Desktop/asistencia%20social%202025/ACTUALIZACION%20agosto%202025/planilla%20sana%20202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conteo"/>
      <sheetName val="conteo correccion"/>
    </sheetNames>
    <sheetDataSet>
      <sheetData sheetId="0" refreshError="1">
        <row r="5">
          <cell r="C5">
            <v>16</v>
          </cell>
        </row>
        <row r="11">
          <cell r="E11">
            <v>2</v>
          </cell>
        </row>
        <row r="12">
          <cell r="D12">
            <v>0</v>
          </cell>
          <cell r="E12">
            <v>8</v>
          </cell>
        </row>
        <row r="16">
          <cell r="E16">
            <v>5</v>
          </cell>
        </row>
        <row r="19">
          <cell r="D19">
            <v>0</v>
          </cell>
          <cell r="E19">
            <v>2</v>
          </cell>
        </row>
        <row r="20">
          <cell r="C20">
            <v>5</v>
          </cell>
          <cell r="D20">
            <v>0</v>
          </cell>
          <cell r="E20">
            <v>6</v>
          </cell>
        </row>
        <row r="21">
          <cell r="C21">
            <v>0</v>
          </cell>
          <cell r="D21">
            <v>4</v>
          </cell>
          <cell r="E21">
            <v>1</v>
          </cell>
        </row>
        <row r="22">
          <cell r="D22">
            <v>24</v>
          </cell>
          <cell r="E22">
            <v>1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3</v>
          </cell>
          <cell r="E25">
            <v>2</v>
          </cell>
        </row>
        <row r="26">
          <cell r="C26">
            <v>0</v>
          </cell>
          <cell r="D26">
            <v>3</v>
          </cell>
          <cell r="E26">
            <v>2</v>
          </cell>
        </row>
        <row r="33">
          <cell r="D33">
            <v>0</v>
          </cell>
        </row>
        <row r="34">
          <cell r="C34">
            <v>0</v>
          </cell>
          <cell r="D34">
            <v>0</v>
          </cell>
          <cell r="E34">
            <v>1</v>
          </cell>
        </row>
        <row r="35">
          <cell r="C35">
            <v>0</v>
          </cell>
          <cell r="D35">
            <v>0</v>
          </cell>
          <cell r="E35">
            <v>34</v>
          </cell>
        </row>
        <row r="37">
          <cell r="C37">
            <v>49</v>
          </cell>
          <cell r="D37">
            <v>31</v>
          </cell>
          <cell r="E37">
            <v>6</v>
          </cell>
        </row>
        <row r="38">
          <cell r="C38">
            <v>118</v>
          </cell>
          <cell r="D38">
            <v>31</v>
          </cell>
          <cell r="E38">
            <v>6</v>
          </cell>
        </row>
        <row r="39">
          <cell r="C39">
            <v>2</v>
          </cell>
          <cell r="D39">
            <v>0</v>
          </cell>
          <cell r="E39">
            <v>1</v>
          </cell>
        </row>
        <row r="40">
          <cell r="C40">
            <v>28</v>
          </cell>
          <cell r="D40">
            <v>0</v>
          </cell>
          <cell r="E40">
            <v>121</v>
          </cell>
        </row>
        <row r="47">
          <cell r="C47">
            <v>2</v>
          </cell>
          <cell r="D47">
            <v>0</v>
          </cell>
          <cell r="E47">
            <v>0</v>
          </cell>
        </row>
        <row r="48">
          <cell r="C48">
            <v>1201</v>
          </cell>
          <cell r="D48">
            <v>0</v>
          </cell>
          <cell r="E48">
            <v>0</v>
          </cell>
        </row>
        <row r="49">
          <cell r="C49">
            <v>1</v>
          </cell>
          <cell r="D49">
            <v>0</v>
          </cell>
          <cell r="E49">
            <v>2</v>
          </cell>
        </row>
        <row r="50">
          <cell r="C50">
            <v>1</v>
          </cell>
          <cell r="D50">
            <v>0</v>
          </cell>
          <cell r="E50">
            <v>13</v>
          </cell>
        </row>
        <row r="52">
          <cell r="C52">
            <v>12</v>
          </cell>
          <cell r="D52">
            <v>13</v>
          </cell>
          <cell r="E52">
            <v>20</v>
          </cell>
        </row>
        <row r="53">
          <cell r="C53">
            <v>5625</v>
          </cell>
          <cell r="D53">
            <v>19</v>
          </cell>
          <cell r="E53">
            <v>1139</v>
          </cell>
        </row>
        <row r="54">
          <cell r="C54">
            <v>0</v>
          </cell>
          <cell r="D54">
            <v>0</v>
          </cell>
          <cell r="E54">
            <v>1</v>
          </cell>
        </row>
        <row r="55">
          <cell r="C55">
            <v>0</v>
          </cell>
          <cell r="D55">
            <v>0</v>
          </cell>
          <cell r="E55">
            <v>62</v>
          </cell>
        </row>
        <row r="57">
          <cell r="C57">
            <v>0</v>
          </cell>
          <cell r="D57">
            <v>0</v>
          </cell>
          <cell r="E57">
            <v>9</v>
          </cell>
        </row>
        <row r="58">
          <cell r="C58">
            <v>0</v>
          </cell>
          <cell r="D58">
            <v>0</v>
          </cell>
          <cell r="E58">
            <v>9</v>
          </cell>
        </row>
        <row r="59">
          <cell r="C59">
            <v>1</v>
          </cell>
          <cell r="D59">
            <v>0</v>
          </cell>
          <cell r="E59">
            <v>1</v>
          </cell>
        </row>
        <row r="60">
          <cell r="C60">
            <v>3826</v>
          </cell>
          <cell r="D60">
            <v>0</v>
          </cell>
          <cell r="E60">
            <v>512</v>
          </cell>
        </row>
        <row r="61">
          <cell r="C61">
            <v>1</v>
          </cell>
          <cell r="D61">
            <v>0</v>
          </cell>
          <cell r="E61">
            <v>0</v>
          </cell>
        </row>
        <row r="62">
          <cell r="C62">
            <v>75</v>
          </cell>
          <cell r="D62">
            <v>0</v>
          </cell>
          <cell r="E62">
            <v>0</v>
          </cell>
        </row>
        <row r="63">
          <cell r="D63">
            <v>0</v>
          </cell>
          <cell r="E63">
            <v>1</v>
          </cell>
        </row>
        <row r="64">
          <cell r="C64">
            <v>1589</v>
          </cell>
          <cell r="E64">
            <v>470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2</v>
          </cell>
        </row>
        <row r="69">
          <cell r="C69">
            <v>0</v>
          </cell>
          <cell r="D69">
            <v>0</v>
          </cell>
          <cell r="E69">
            <v>2448</v>
          </cell>
        </row>
      </sheetData>
      <sheetData sheetId="1" refreshError="1">
        <row r="28">
          <cell r="C28">
            <v>5</v>
          </cell>
          <cell r="D28">
            <v>13</v>
          </cell>
          <cell r="E28">
            <v>2</v>
          </cell>
        </row>
        <row r="29">
          <cell r="C29">
            <v>104</v>
          </cell>
          <cell r="D29">
            <v>66</v>
          </cell>
          <cell r="E29">
            <v>24</v>
          </cell>
        </row>
        <row r="30">
          <cell r="C30">
            <v>4</v>
          </cell>
          <cell r="D30">
            <v>0</v>
          </cell>
          <cell r="E30">
            <v>2</v>
          </cell>
        </row>
        <row r="31">
          <cell r="C31">
            <v>176</v>
          </cell>
          <cell r="E31">
            <v>256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42">
          <cell r="C42">
            <v>33</v>
          </cell>
          <cell r="D42">
            <v>4</v>
          </cell>
          <cell r="E42">
            <v>5</v>
          </cell>
        </row>
        <row r="43">
          <cell r="C43">
            <v>33</v>
          </cell>
          <cell r="D43">
            <v>4</v>
          </cell>
          <cell r="E43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s sana 2025"/>
      <sheetName val="Planilla sana limpia 2025"/>
      <sheetName val="planilla sana 2025 mayo"/>
      <sheetName val="Hoja1"/>
      <sheetName val="conteo "/>
      <sheetName val="Hoja4"/>
      <sheetName val="Hoja3"/>
      <sheetName val="Hoja2"/>
      <sheetName val="Datos enero-Marzo 2025"/>
      <sheetName val="Graficos enero -marzo 2025"/>
      <sheetName val="Hoja5"/>
      <sheetName val="Hoja7"/>
      <sheetName val="Hoja6"/>
    </sheetNames>
    <sheetDataSet>
      <sheetData sheetId="0"/>
      <sheetData sheetId="1"/>
      <sheetData sheetId="2"/>
      <sheetData sheetId="3"/>
      <sheetData sheetId="4">
        <row r="7">
          <cell r="C7">
            <v>16</v>
          </cell>
          <cell r="D7">
            <v>21</v>
          </cell>
          <cell r="E7">
            <v>23</v>
          </cell>
        </row>
        <row r="8">
          <cell r="C8">
            <v>16</v>
          </cell>
          <cell r="E8">
            <v>26</v>
          </cell>
        </row>
        <row r="9">
          <cell r="C9">
            <v>2</v>
          </cell>
          <cell r="E9">
            <v>2</v>
          </cell>
        </row>
        <row r="10">
          <cell r="C10">
            <v>20</v>
          </cell>
          <cell r="E10">
            <v>45</v>
          </cell>
        </row>
        <row r="11">
          <cell r="D11">
            <v>2</v>
          </cell>
        </row>
        <row r="12">
          <cell r="D12">
            <v>3</v>
          </cell>
        </row>
        <row r="13">
          <cell r="C13">
            <v>1</v>
          </cell>
        </row>
        <row r="14">
          <cell r="C14">
            <v>2</v>
          </cell>
        </row>
        <row r="17">
          <cell r="C17">
            <v>1</v>
          </cell>
          <cell r="E17">
            <v>2</v>
          </cell>
        </row>
        <row r="18">
          <cell r="C18">
            <v>3</v>
          </cell>
        </row>
        <row r="19">
          <cell r="C19">
            <v>2</v>
          </cell>
          <cell r="D19">
            <v>1</v>
          </cell>
          <cell r="E19">
            <v>1</v>
          </cell>
        </row>
        <row r="20">
          <cell r="C20">
            <v>2</v>
          </cell>
          <cell r="D20">
            <v>1</v>
          </cell>
          <cell r="E20">
            <v>1</v>
          </cell>
        </row>
        <row r="21">
          <cell r="C21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87"/>
  <sheetViews>
    <sheetView tabSelected="1" workbookViewId="0">
      <selection activeCell="AD10" sqref="AD10"/>
    </sheetView>
  </sheetViews>
  <sheetFormatPr baseColWidth="10" defaultRowHeight="15" x14ac:dyDescent="0.25"/>
  <cols>
    <col min="1" max="1" width="21.42578125" style="1" customWidth="1"/>
    <col min="2" max="2" width="42.42578125" style="77" customWidth="1"/>
    <col min="3" max="3" width="24.28515625" style="1" hidden="1" customWidth="1"/>
    <col min="4" max="5" width="18" style="1" hidden="1" customWidth="1"/>
    <col min="6" max="7" width="18.85546875" style="1" hidden="1" customWidth="1"/>
    <col min="8" max="9" width="16.140625" style="1" hidden="1" customWidth="1"/>
    <col min="10" max="11" width="13.140625" style="1" hidden="1" customWidth="1"/>
    <col min="12" max="12" width="11.42578125" style="2" hidden="1" customWidth="1"/>
    <col min="13" max="13" width="11.42578125" style="1" hidden="1" customWidth="1"/>
    <col min="14" max="14" width="11.42578125" style="2" hidden="1" customWidth="1"/>
    <col min="15" max="15" width="11.42578125" style="1" hidden="1" customWidth="1"/>
    <col min="16" max="16" width="11.42578125" style="2" hidden="1" customWidth="1"/>
    <col min="17" max="17" width="11.42578125" style="1" hidden="1" customWidth="1"/>
    <col min="18" max="18" width="13.42578125" style="1" hidden="1" customWidth="1"/>
    <col min="19" max="19" width="13.5703125" style="1" hidden="1" customWidth="1"/>
    <col min="20" max="21" width="11.42578125" style="1" hidden="1" customWidth="1"/>
    <col min="22" max="22" width="19.28515625" style="1" hidden="1" customWidth="1"/>
    <col min="23" max="23" width="11.7109375" style="1" hidden="1" customWidth="1"/>
    <col min="24" max="24" width="11.42578125" style="1" hidden="1" customWidth="1"/>
    <col min="25" max="25" width="9.85546875" style="89" customWidth="1"/>
    <col min="26" max="26" width="13.5703125" style="89" customWidth="1"/>
  </cols>
  <sheetData>
    <row r="1" spans="1:26" x14ac:dyDescent="0.25">
      <c r="B1" s="1"/>
      <c r="Y1" s="3"/>
      <c r="Z1" s="3"/>
    </row>
    <row r="2" spans="1:26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thickBot="1" x14ac:dyDescent="0.3">
      <c r="A4" s="7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6.75" thickBot="1" x14ac:dyDescent="0.3">
      <c r="A5" s="9" t="s">
        <v>2</v>
      </c>
      <c r="B5" s="10" t="s">
        <v>3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2" t="s">
        <v>20</v>
      </c>
      <c r="K5" s="12" t="s">
        <v>21</v>
      </c>
      <c r="L5" s="12" t="s">
        <v>22</v>
      </c>
      <c r="M5" s="12" t="s">
        <v>23</v>
      </c>
      <c r="N5" s="12" t="s">
        <v>24</v>
      </c>
      <c r="O5" s="12" t="s">
        <v>25</v>
      </c>
      <c r="P5" s="12" t="s">
        <v>26</v>
      </c>
      <c r="Q5" s="10" t="s">
        <v>27</v>
      </c>
      <c r="R5" s="13" t="s">
        <v>28</v>
      </c>
      <c r="S5" s="14" t="s">
        <v>29</v>
      </c>
      <c r="T5" s="14" t="s">
        <v>30</v>
      </c>
      <c r="U5" s="14" t="s">
        <v>31</v>
      </c>
      <c r="V5" s="14" t="s">
        <v>32</v>
      </c>
      <c r="W5" s="14" t="s">
        <v>33</v>
      </c>
      <c r="X5" s="14" t="s">
        <v>34</v>
      </c>
      <c r="Y5" s="13" t="s">
        <v>35</v>
      </c>
      <c r="Z5" s="15" t="s">
        <v>36</v>
      </c>
    </row>
    <row r="6" spans="1:26" ht="36" x14ac:dyDescent="0.25">
      <c r="A6" s="16" t="s">
        <v>4</v>
      </c>
      <c r="B6" s="17" t="s">
        <v>80</v>
      </c>
      <c r="C6" s="18">
        <f>+'[1]conteo correccion'!C42</f>
        <v>33</v>
      </c>
      <c r="D6" s="18">
        <f>+'[1]conteo correccion'!C43</f>
        <v>33</v>
      </c>
      <c r="E6" s="18">
        <f>+'[1]conteo correccion'!D42</f>
        <v>4</v>
      </c>
      <c r="F6" s="18">
        <f>+'[1]conteo correccion'!D43</f>
        <v>4</v>
      </c>
      <c r="G6" s="18">
        <f>+'[1]conteo correccion'!E42</f>
        <v>5</v>
      </c>
      <c r="H6" s="18">
        <f>+'[1]conteo correccion'!E43</f>
        <v>5</v>
      </c>
      <c r="I6" s="18">
        <f>+C6+E6+G6</f>
        <v>42</v>
      </c>
      <c r="J6" s="19">
        <f>+D6+F6+H6</f>
        <v>42</v>
      </c>
      <c r="K6" s="20">
        <v>32</v>
      </c>
      <c r="L6" s="21">
        <v>32</v>
      </c>
      <c r="M6" s="20">
        <v>20</v>
      </c>
      <c r="N6" s="21">
        <v>121</v>
      </c>
      <c r="O6" s="20">
        <v>9</v>
      </c>
      <c r="P6" s="21">
        <v>92</v>
      </c>
      <c r="Q6" s="19">
        <f>+(K6+M6+O6)</f>
        <v>61</v>
      </c>
      <c r="R6" s="19">
        <f>(L6+N6+P6)</f>
        <v>245</v>
      </c>
      <c r="S6" s="22">
        <v>14</v>
      </c>
      <c r="T6" s="22">
        <v>14</v>
      </c>
      <c r="U6" s="22">
        <v>17</v>
      </c>
      <c r="V6" s="22">
        <v>17</v>
      </c>
      <c r="W6" s="22">
        <v>14</v>
      </c>
      <c r="X6" s="22">
        <v>14</v>
      </c>
      <c r="Y6" s="19">
        <f>+S6+U6+W6</f>
        <v>45</v>
      </c>
      <c r="Z6" s="19">
        <f>+T6+V6+X6</f>
        <v>45</v>
      </c>
    </row>
    <row r="7" spans="1:26" x14ac:dyDescent="0.25">
      <c r="A7" s="23"/>
      <c r="B7" s="24" t="s">
        <v>37</v>
      </c>
      <c r="C7" s="25"/>
      <c r="D7" s="25"/>
      <c r="E7" s="25"/>
      <c r="F7" s="25"/>
      <c r="G7" s="25"/>
      <c r="H7" s="25"/>
      <c r="I7" s="26">
        <f t="shared" ref="I7:J24" si="0">+C7+E7+G7</f>
        <v>0</v>
      </c>
      <c r="J7" s="27">
        <f t="shared" si="0"/>
        <v>0</v>
      </c>
      <c r="K7" s="27"/>
      <c r="L7" s="28"/>
      <c r="M7" s="28"/>
      <c r="N7" s="28"/>
      <c r="O7" s="28"/>
      <c r="P7" s="28"/>
      <c r="Q7" s="27">
        <f t="shared" ref="Q7:Q41" si="1">+(K7+M7+O7)</f>
        <v>0</v>
      </c>
      <c r="R7" s="27">
        <f t="shared" ref="R7:R41" si="2">(L7+N7+P7)</f>
        <v>0</v>
      </c>
      <c r="S7" s="29"/>
      <c r="T7" s="29"/>
      <c r="U7" s="29">
        <v>1</v>
      </c>
      <c r="V7" s="29">
        <v>1</v>
      </c>
      <c r="W7" s="29"/>
      <c r="X7" s="29"/>
      <c r="Y7" s="27">
        <f t="shared" ref="Y7:Z41" si="3">+S7+U7+W7</f>
        <v>1</v>
      </c>
      <c r="Z7" s="27">
        <f t="shared" si="3"/>
        <v>1</v>
      </c>
    </row>
    <row r="8" spans="1:26" x14ac:dyDescent="0.25">
      <c r="A8" s="30" t="s">
        <v>5</v>
      </c>
      <c r="B8" s="31" t="s">
        <v>38</v>
      </c>
      <c r="C8" s="26">
        <f>+'[1]conteo correccion'!C28</f>
        <v>5</v>
      </c>
      <c r="D8" s="26">
        <f>+'[1]conteo correccion'!C29</f>
        <v>104</v>
      </c>
      <c r="E8" s="26">
        <f>+'[1]conteo correccion'!D28</f>
        <v>13</v>
      </c>
      <c r="F8" s="26">
        <f>+'[1]conteo correccion'!D29</f>
        <v>66</v>
      </c>
      <c r="G8" s="26">
        <f>+'[1]conteo correccion'!E28</f>
        <v>2</v>
      </c>
      <c r="H8" s="26">
        <f>+'[1]conteo correccion'!E29</f>
        <v>24</v>
      </c>
      <c r="I8" s="26">
        <f t="shared" si="0"/>
        <v>20</v>
      </c>
      <c r="J8" s="27">
        <f t="shared" si="0"/>
        <v>194</v>
      </c>
      <c r="K8" s="32">
        <v>10</v>
      </c>
      <c r="L8" s="32">
        <v>48</v>
      </c>
      <c r="M8" s="32">
        <v>5</v>
      </c>
      <c r="N8" s="32">
        <v>41</v>
      </c>
      <c r="O8" s="32">
        <v>5</v>
      </c>
      <c r="P8" s="32">
        <v>35</v>
      </c>
      <c r="Q8" s="27">
        <f>+(K8+M8+O8)</f>
        <v>20</v>
      </c>
      <c r="R8" s="27">
        <f t="shared" si="2"/>
        <v>124</v>
      </c>
      <c r="S8" s="32">
        <v>2</v>
      </c>
      <c r="T8" s="32">
        <v>36</v>
      </c>
      <c r="U8" s="32">
        <v>8</v>
      </c>
      <c r="V8" s="32">
        <v>12</v>
      </c>
      <c r="W8" s="32">
        <v>2</v>
      </c>
      <c r="X8" s="32">
        <v>2</v>
      </c>
      <c r="Y8" s="27">
        <f t="shared" si="3"/>
        <v>12</v>
      </c>
      <c r="Z8" s="27">
        <f t="shared" si="3"/>
        <v>50</v>
      </c>
    </row>
    <row r="9" spans="1:26" ht="24" x14ac:dyDescent="0.25">
      <c r="A9" s="33"/>
      <c r="B9" s="34" t="s">
        <v>39</v>
      </c>
      <c r="C9" s="35">
        <f>+'[1]conteo correccion'!C30</f>
        <v>4</v>
      </c>
      <c r="D9" s="35">
        <f>+'[1]conteo correccion'!C31</f>
        <v>176</v>
      </c>
      <c r="E9" s="35">
        <f>+'[1]conteo correccion'!D30</f>
        <v>0</v>
      </c>
      <c r="F9" s="35">
        <f>+'[1]conteo correccion'!D33</f>
        <v>0</v>
      </c>
      <c r="G9" s="35">
        <f>+'[1]conteo correccion'!E30+'[1]conteo correccion'!E30</f>
        <v>4</v>
      </c>
      <c r="H9" s="35">
        <f>+'[1]conteo correccion'!E31</f>
        <v>256</v>
      </c>
      <c r="I9" s="26">
        <f t="shared" si="0"/>
        <v>8</v>
      </c>
      <c r="J9" s="27">
        <f t="shared" si="0"/>
        <v>432</v>
      </c>
      <c r="K9" s="36">
        <v>1</v>
      </c>
      <c r="L9" s="36">
        <v>79</v>
      </c>
      <c r="M9" s="32">
        <v>3</v>
      </c>
      <c r="N9" s="32">
        <v>209</v>
      </c>
      <c r="O9" s="32">
        <v>6</v>
      </c>
      <c r="P9" s="32">
        <v>364</v>
      </c>
      <c r="Q9" s="27">
        <f t="shared" si="1"/>
        <v>10</v>
      </c>
      <c r="R9" s="27">
        <f t="shared" si="2"/>
        <v>652</v>
      </c>
      <c r="S9" s="32">
        <v>4</v>
      </c>
      <c r="T9" s="32">
        <v>396</v>
      </c>
      <c r="U9" s="32">
        <v>6</v>
      </c>
      <c r="V9" s="32">
        <v>310</v>
      </c>
      <c r="W9" s="32">
        <v>3</v>
      </c>
      <c r="X9" s="32">
        <v>123</v>
      </c>
      <c r="Y9" s="27">
        <f t="shared" si="3"/>
        <v>13</v>
      </c>
      <c r="Z9" s="27">
        <f t="shared" si="3"/>
        <v>829</v>
      </c>
    </row>
    <row r="10" spans="1:26" x14ac:dyDescent="0.25">
      <c r="A10" s="33"/>
      <c r="B10" s="31" t="s">
        <v>40</v>
      </c>
      <c r="C10" s="37">
        <f>+'[1]conteo correccion'!C32</f>
        <v>0</v>
      </c>
      <c r="D10" s="37">
        <f>+'[1]conteo correccion'!C33</f>
        <v>0</v>
      </c>
      <c r="E10" s="37">
        <f>+'[1]conteo correccion'!D32</f>
        <v>0</v>
      </c>
      <c r="F10" s="37">
        <f>+'[1]1 conteo'!D33</f>
        <v>0</v>
      </c>
      <c r="G10" s="37"/>
      <c r="H10" s="37"/>
      <c r="I10" s="26">
        <f t="shared" si="0"/>
        <v>0</v>
      </c>
      <c r="J10" s="27">
        <f t="shared" si="0"/>
        <v>0</v>
      </c>
      <c r="K10" s="27"/>
      <c r="L10" s="28"/>
      <c r="M10" s="28"/>
      <c r="N10" s="28"/>
      <c r="O10" s="28"/>
      <c r="P10" s="28"/>
      <c r="Q10" s="27">
        <f t="shared" si="1"/>
        <v>0</v>
      </c>
      <c r="R10" s="27">
        <f t="shared" si="2"/>
        <v>0</v>
      </c>
      <c r="S10" s="32"/>
      <c r="T10" s="32"/>
      <c r="U10" s="32">
        <v>1</v>
      </c>
      <c r="V10" s="32">
        <v>150</v>
      </c>
      <c r="W10" s="32"/>
      <c r="X10" s="32"/>
      <c r="Y10" s="27">
        <f t="shared" si="3"/>
        <v>1</v>
      </c>
      <c r="Z10" s="27">
        <f t="shared" si="3"/>
        <v>150</v>
      </c>
    </row>
    <row r="11" spans="1:26" x14ac:dyDescent="0.25">
      <c r="A11" s="38"/>
      <c r="B11" s="31" t="s">
        <v>41</v>
      </c>
      <c r="C11" s="25">
        <f>+'[1]1 conteo'!C34</f>
        <v>0</v>
      </c>
      <c r="D11" s="25">
        <f>+'[1]1 conteo'!C35</f>
        <v>0</v>
      </c>
      <c r="E11" s="25">
        <f>+'[1]1 conteo'!D34</f>
        <v>0</v>
      </c>
      <c r="F11" s="25">
        <f>+'[1]1 conteo'!D35</f>
        <v>0</v>
      </c>
      <c r="G11" s="25">
        <f>+'[1]1 conteo'!E34</f>
        <v>1</v>
      </c>
      <c r="H11" s="25">
        <f>+'[1]1 conteo'!E35</f>
        <v>34</v>
      </c>
      <c r="I11" s="26">
        <f t="shared" si="0"/>
        <v>1</v>
      </c>
      <c r="J11" s="27">
        <f t="shared" si="0"/>
        <v>34</v>
      </c>
      <c r="K11" s="27"/>
      <c r="L11" s="28"/>
      <c r="M11" s="39">
        <v>1</v>
      </c>
      <c r="N11" s="39">
        <v>85</v>
      </c>
      <c r="O11" s="39">
        <v>4</v>
      </c>
      <c r="P11" s="39">
        <v>710</v>
      </c>
      <c r="Q11" s="27">
        <f t="shared" si="1"/>
        <v>5</v>
      </c>
      <c r="R11" s="27">
        <f t="shared" si="2"/>
        <v>795</v>
      </c>
      <c r="S11" s="32">
        <v>1</v>
      </c>
      <c r="T11" s="32">
        <v>10</v>
      </c>
      <c r="U11" s="32">
        <v>2</v>
      </c>
      <c r="V11" s="32">
        <v>96</v>
      </c>
      <c r="W11" s="32">
        <v>1</v>
      </c>
      <c r="X11" s="32">
        <v>73</v>
      </c>
      <c r="Y11" s="27">
        <f t="shared" si="3"/>
        <v>4</v>
      </c>
      <c r="Z11" s="27">
        <f t="shared" si="3"/>
        <v>179</v>
      </c>
    </row>
    <row r="12" spans="1:26" ht="24" x14ac:dyDescent="0.25">
      <c r="A12" s="40" t="s">
        <v>6</v>
      </c>
      <c r="B12" s="41" t="s">
        <v>42</v>
      </c>
      <c r="C12" s="42"/>
      <c r="D12" s="42"/>
      <c r="E12" s="42"/>
      <c r="F12" s="42"/>
      <c r="G12" s="42"/>
      <c r="H12" s="42"/>
      <c r="I12" s="26">
        <f t="shared" si="0"/>
        <v>0</v>
      </c>
      <c r="J12" s="27">
        <f t="shared" si="0"/>
        <v>0</v>
      </c>
      <c r="K12" s="27"/>
      <c r="L12" s="27"/>
      <c r="M12" s="27"/>
      <c r="N12" s="27"/>
      <c r="O12" s="43">
        <v>39</v>
      </c>
      <c r="P12" s="43">
        <v>39</v>
      </c>
      <c r="Q12" s="27">
        <f>+(K12+M12+O12)</f>
        <v>39</v>
      </c>
      <c r="R12" s="27">
        <f>(L12+N12+P12)</f>
        <v>39</v>
      </c>
      <c r="S12" s="44">
        <v>47</v>
      </c>
      <c r="T12" s="44">
        <v>47</v>
      </c>
      <c r="U12" s="44"/>
      <c r="V12" s="44"/>
      <c r="W12" s="44">
        <v>68</v>
      </c>
      <c r="X12" s="44">
        <v>68</v>
      </c>
      <c r="Y12" s="27">
        <f t="shared" si="3"/>
        <v>115</v>
      </c>
      <c r="Z12" s="27">
        <f t="shared" si="3"/>
        <v>115</v>
      </c>
    </row>
    <row r="13" spans="1:26" x14ac:dyDescent="0.25">
      <c r="A13" s="45"/>
      <c r="B13" s="24" t="s">
        <v>43</v>
      </c>
      <c r="C13" s="46">
        <f>+'[2]conteo '!C17</f>
        <v>1</v>
      </c>
      <c r="D13" s="46">
        <f>+'[2]conteo '!C18</f>
        <v>3</v>
      </c>
      <c r="E13" s="46">
        <f>+'[2]conteo '!D18</f>
        <v>0</v>
      </c>
      <c r="F13" s="46">
        <f>+'[2]conteo '!D18</f>
        <v>0</v>
      </c>
      <c r="G13" s="46">
        <f>+'[2]conteo '!E17</f>
        <v>2</v>
      </c>
      <c r="H13" s="46">
        <f>+'[1]1 conteo'!E16</f>
        <v>5</v>
      </c>
      <c r="I13" s="26">
        <f t="shared" si="0"/>
        <v>3</v>
      </c>
      <c r="J13" s="27">
        <f t="shared" si="0"/>
        <v>8</v>
      </c>
      <c r="K13" s="27"/>
      <c r="L13" s="47"/>
      <c r="M13" s="47"/>
      <c r="N13" s="47"/>
      <c r="O13" s="48">
        <v>2</v>
      </c>
      <c r="P13" s="48">
        <v>4</v>
      </c>
      <c r="Q13" s="27">
        <f>+(K13+M13+O13)</f>
        <v>2</v>
      </c>
      <c r="R13" s="27">
        <f>(L13+N13+P13)</f>
        <v>4</v>
      </c>
      <c r="S13" s="44"/>
      <c r="T13" s="44"/>
      <c r="U13" s="44"/>
      <c r="V13" s="44"/>
      <c r="W13" s="44"/>
      <c r="X13" s="44"/>
      <c r="Y13" s="27">
        <f t="shared" si="3"/>
        <v>0</v>
      </c>
      <c r="Z13" s="27">
        <f t="shared" si="3"/>
        <v>0</v>
      </c>
    </row>
    <row r="14" spans="1:26" x14ac:dyDescent="0.25">
      <c r="A14" s="45"/>
      <c r="B14" s="24" t="s">
        <v>44</v>
      </c>
      <c r="C14" s="46">
        <f>+'[2]conteo '!C19</f>
        <v>2</v>
      </c>
      <c r="D14" s="46">
        <f>+'[2]conteo '!C20</f>
        <v>2</v>
      </c>
      <c r="E14" s="46">
        <f>+'[2]conteo '!D19</f>
        <v>1</v>
      </c>
      <c r="F14" s="46">
        <f>+'[2]conteo '!D20</f>
        <v>1</v>
      </c>
      <c r="G14" s="46">
        <f>+'[2]conteo '!E19</f>
        <v>1</v>
      </c>
      <c r="H14" s="46">
        <f>+'[2]conteo '!E20</f>
        <v>1</v>
      </c>
      <c r="I14" s="26">
        <f t="shared" si="0"/>
        <v>4</v>
      </c>
      <c r="J14" s="27">
        <f t="shared" si="0"/>
        <v>4</v>
      </c>
      <c r="K14" s="44">
        <v>1</v>
      </c>
      <c r="L14" s="48">
        <v>1</v>
      </c>
      <c r="M14" s="47"/>
      <c r="N14" s="47"/>
      <c r="O14" s="47"/>
      <c r="P14" s="47"/>
      <c r="Q14" s="27">
        <f>+(K14+M14+O14)</f>
        <v>1</v>
      </c>
      <c r="R14" s="27">
        <f>(L14+N14+P14)</f>
        <v>1</v>
      </c>
      <c r="S14" s="44">
        <v>1</v>
      </c>
      <c r="T14" s="44">
        <v>1</v>
      </c>
      <c r="U14" s="44"/>
      <c r="V14" s="44"/>
      <c r="W14" s="44"/>
      <c r="X14" s="44"/>
      <c r="Y14" s="27">
        <f t="shared" si="3"/>
        <v>1</v>
      </c>
      <c r="Z14" s="27">
        <f t="shared" si="3"/>
        <v>1</v>
      </c>
    </row>
    <row r="15" spans="1:26" x14ac:dyDescent="0.25">
      <c r="A15" s="45"/>
      <c r="B15" s="24" t="s">
        <v>45</v>
      </c>
      <c r="C15" s="46">
        <f>+'[2]conteo '!C21</f>
        <v>1</v>
      </c>
      <c r="D15" s="46">
        <f>+'[1]1 conteo'!C20</f>
        <v>5</v>
      </c>
      <c r="E15" s="46">
        <f>+'[1]1 conteo'!D19</f>
        <v>0</v>
      </c>
      <c r="F15" s="46">
        <f>+'[1]1 conteo'!D20</f>
        <v>0</v>
      </c>
      <c r="G15" s="46">
        <f>+'[1]1 conteo'!E19</f>
        <v>2</v>
      </c>
      <c r="H15" s="46">
        <f>+'[1]1 conteo'!E20</f>
        <v>6</v>
      </c>
      <c r="I15" s="26">
        <f t="shared" si="0"/>
        <v>3</v>
      </c>
      <c r="J15" s="27">
        <f t="shared" si="0"/>
        <v>11</v>
      </c>
      <c r="K15" s="27"/>
      <c r="L15" s="49"/>
      <c r="M15" s="49"/>
      <c r="N15" s="49"/>
      <c r="O15" s="50">
        <v>3</v>
      </c>
      <c r="P15" s="50">
        <v>4</v>
      </c>
      <c r="Q15" s="27">
        <f>+(K15+M15+O15)</f>
        <v>3</v>
      </c>
      <c r="R15" s="27">
        <f>(L15+N15+P15)</f>
        <v>4</v>
      </c>
      <c r="S15" s="44"/>
      <c r="T15" s="44"/>
      <c r="U15" s="44"/>
      <c r="V15" s="44"/>
      <c r="W15" s="44"/>
      <c r="X15" s="44"/>
      <c r="Y15" s="27">
        <f t="shared" si="3"/>
        <v>0</v>
      </c>
      <c r="Z15" s="27">
        <f t="shared" si="3"/>
        <v>0</v>
      </c>
    </row>
    <row r="16" spans="1:26" x14ac:dyDescent="0.25">
      <c r="A16" s="45"/>
      <c r="B16" s="24" t="s">
        <v>46</v>
      </c>
      <c r="C16" s="46">
        <f>+'[2]conteo '!C7</f>
        <v>16</v>
      </c>
      <c r="D16" s="46">
        <f>+'[2]conteo '!C8</f>
        <v>16</v>
      </c>
      <c r="E16" s="46">
        <f>+'[2]conteo '!D7</f>
        <v>21</v>
      </c>
      <c r="F16" s="46">
        <f>+'[2]conteo '!E7</f>
        <v>23</v>
      </c>
      <c r="G16" s="46">
        <f>+'[2]conteo '!E7</f>
        <v>23</v>
      </c>
      <c r="H16" s="46">
        <f>+'[2]conteo '!E8</f>
        <v>26</v>
      </c>
      <c r="I16" s="26">
        <f t="shared" si="0"/>
        <v>60</v>
      </c>
      <c r="J16" s="27">
        <f t="shared" si="0"/>
        <v>65</v>
      </c>
      <c r="K16" s="44">
        <v>15</v>
      </c>
      <c r="L16" s="44">
        <v>17</v>
      </c>
      <c r="M16" s="44">
        <v>6</v>
      </c>
      <c r="N16" s="44">
        <v>6</v>
      </c>
      <c r="O16" s="43">
        <v>1</v>
      </c>
      <c r="P16" s="43">
        <v>1</v>
      </c>
      <c r="Q16" s="27">
        <f>+(K16+M16+O16)</f>
        <v>22</v>
      </c>
      <c r="R16" s="27">
        <f>(L16+N16+P16)</f>
        <v>24</v>
      </c>
      <c r="S16" s="44">
        <v>1</v>
      </c>
      <c r="T16" s="44">
        <v>1</v>
      </c>
      <c r="U16" s="44">
        <v>4</v>
      </c>
      <c r="V16" s="44">
        <v>4</v>
      </c>
      <c r="W16" s="44">
        <v>2</v>
      </c>
      <c r="X16" s="44">
        <v>2</v>
      </c>
      <c r="Y16" s="27">
        <f t="shared" si="3"/>
        <v>7</v>
      </c>
      <c r="Z16" s="27">
        <f t="shared" si="3"/>
        <v>7</v>
      </c>
    </row>
    <row r="17" spans="1:26" x14ac:dyDescent="0.25">
      <c r="A17" s="45"/>
      <c r="B17" s="24" t="s">
        <v>7</v>
      </c>
      <c r="C17" s="46">
        <f>+'[2]conteo '!C9</f>
        <v>2</v>
      </c>
      <c r="D17" s="46">
        <f>+'[2]conteo '!C10</f>
        <v>20</v>
      </c>
      <c r="E17" s="46">
        <f>+'[2]conteo '!D9</f>
        <v>0</v>
      </c>
      <c r="F17" s="46">
        <f>+'[2]conteo '!D10</f>
        <v>0</v>
      </c>
      <c r="G17" s="46">
        <f>+'[2]conteo '!E9</f>
        <v>2</v>
      </c>
      <c r="H17" s="46">
        <f>+'[2]conteo '!E10</f>
        <v>45</v>
      </c>
      <c r="I17" s="26">
        <f t="shared" si="0"/>
        <v>4</v>
      </c>
      <c r="J17" s="27">
        <f t="shared" si="0"/>
        <v>65</v>
      </c>
      <c r="K17" s="44">
        <v>2</v>
      </c>
      <c r="L17" s="44">
        <v>11</v>
      </c>
      <c r="M17" s="44">
        <v>2</v>
      </c>
      <c r="N17" s="44">
        <v>4</v>
      </c>
      <c r="O17" s="44">
        <v>6</v>
      </c>
      <c r="P17" s="44">
        <v>8</v>
      </c>
      <c r="Q17" s="27">
        <f t="shared" si="1"/>
        <v>10</v>
      </c>
      <c r="R17" s="27">
        <f t="shared" si="2"/>
        <v>23</v>
      </c>
      <c r="S17" s="44">
        <v>1</v>
      </c>
      <c r="T17" s="44">
        <v>3</v>
      </c>
      <c r="U17" s="44">
        <v>1</v>
      </c>
      <c r="V17" s="44">
        <v>1</v>
      </c>
      <c r="W17" s="44">
        <v>1</v>
      </c>
      <c r="X17" s="44">
        <v>1</v>
      </c>
      <c r="Y17" s="27">
        <f t="shared" si="3"/>
        <v>3</v>
      </c>
      <c r="Z17" s="27">
        <f t="shared" si="3"/>
        <v>5</v>
      </c>
    </row>
    <row r="18" spans="1:26" x14ac:dyDescent="0.25">
      <c r="A18" s="45"/>
      <c r="B18" s="24" t="s">
        <v>47</v>
      </c>
      <c r="C18" s="46">
        <f>+'[2]conteo '!C11</f>
        <v>0</v>
      </c>
      <c r="D18" s="46">
        <f>+'[2]conteo '!C12</f>
        <v>0</v>
      </c>
      <c r="E18" s="46">
        <f>+'[2]conteo '!D11</f>
        <v>2</v>
      </c>
      <c r="F18" s="46">
        <f>+'[2]conteo '!D12</f>
        <v>3</v>
      </c>
      <c r="G18" s="46">
        <f>+'[2]conteo '!E11</f>
        <v>0</v>
      </c>
      <c r="H18" s="46">
        <f>+'[2]conteo '!E12</f>
        <v>0</v>
      </c>
      <c r="I18" s="26">
        <f t="shared" si="0"/>
        <v>2</v>
      </c>
      <c r="J18" s="27">
        <f t="shared" si="0"/>
        <v>3</v>
      </c>
      <c r="K18" s="27"/>
      <c r="L18" s="27"/>
      <c r="M18" s="27"/>
      <c r="N18" s="27"/>
      <c r="O18" s="27"/>
      <c r="P18" s="27"/>
      <c r="Q18" s="27">
        <f t="shared" si="1"/>
        <v>0</v>
      </c>
      <c r="R18" s="27">
        <f t="shared" si="2"/>
        <v>0</v>
      </c>
      <c r="S18" s="44"/>
      <c r="T18" s="44"/>
      <c r="U18" s="44"/>
      <c r="V18" s="44"/>
      <c r="W18" s="44"/>
      <c r="X18" s="44"/>
      <c r="Y18" s="27">
        <f t="shared" si="3"/>
        <v>0</v>
      </c>
      <c r="Z18" s="27">
        <f t="shared" si="3"/>
        <v>0</v>
      </c>
    </row>
    <row r="19" spans="1:26" x14ac:dyDescent="0.25">
      <c r="A19" s="45"/>
      <c r="B19" s="24" t="s">
        <v>48</v>
      </c>
      <c r="C19" s="46">
        <f>+'[2]conteo '!C13</f>
        <v>1</v>
      </c>
      <c r="D19" s="46">
        <f>+'[2]conteo '!C14</f>
        <v>2</v>
      </c>
      <c r="E19" s="46">
        <f>+'[2]conteo '!D13</f>
        <v>0</v>
      </c>
      <c r="F19" s="46">
        <f>+'[1]1 conteo'!D12</f>
        <v>0</v>
      </c>
      <c r="G19" s="46">
        <f>+'[1]1 conteo'!E11</f>
        <v>2</v>
      </c>
      <c r="H19" s="46">
        <f>+'[1]1 conteo'!E12</f>
        <v>8</v>
      </c>
      <c r="I19" s="26">
        <f t="shared" si="0"/>
        <v>3</v>
      </c>
      <c r="J19" s="27">
        <f t="shared" si="0"/>
        <v>10</v>
      </c>
      <c r="K19" s="27"/>
      <c r="L19" s="27"/>
      <c r="M19" s="27"/>
      <c r="N19" s="27"/>
      <c r="O19" s="27"/>
      <c r="P19" s="27"/>
      <c r="Q19" s="27">
        <f t="shared" si="1"/>
        <v>0</v>
      </c>
      <c r="R19" s="27">
        <f t="shared" si="2"/>
        <v>0</v>
      </c>
      <c r="S19" s="44"/>
      <c r="T19" s="44"/>
      <c r="U19" s="44"/>
      <c r="V19" s="44"/>
      <c r="W19" s="44"/>
      <c r="X19" s="44"/>
      <c r="Y19" s="27">
        <f t="shared" si="3"/>
        <v>0</v>
      </c>
      <c r="Z19" s="27">
        <f t="shared" si="3"/>
        <v>0</v>
      </c>
    </row>
    <row r="20" spans="1:26" x14ac:dyDescent="0.25">
      <c r="A20" s="45"/>
      <c r="B20" s="24" t="s">
        <v>49</v>
      </c>
      <c r="C20" s="46">
        <f>+'[1]1 conteo'!C21</f>
        <v>0</v>
      </c>
      <c r="D20" s="46">
        <f>+'[2]conteo '!C14</f>
        <v>2</v>
      </c>
      <c r="E20" s="46">
        <f>+'[1]1 conteo'!D21</f>
        <v>4</v>
      </c>
      <c r="F20" s="46">
        <f>+'[1]1 conteo'!D22</f>
        <v>24</v>
      </c>
      <c r="G20" s="46">
        <f>+'[1]1 conteo'!E21</f>
        <v>1</v>
      </c>
      <c r="H20" s="46">
        <f>+'[1]1 conteo'!E22</f>
        <v>1</v>
      </c>
      <c r="I20" s="26">
        <f t="shared" si="0"/>
        <v>5</v>
      </c>
      <c r="J20" s="27">
        <f t="shared" si="0"/>
        <v>27</v>
      </c>
      <c r="K20" s="27"/>
      <c r="L20" s="27"/>
      <c r="M20" s="44">
        <v>1</v>
      </c>
      <c r="N20" s="44">
        <v>1</v>
      </c>
      <c r="O20" s="43">
        <v>2</v>
      </c>
      <c r="P20" s="43">
        <v>2</v>
      </c>
      <c r="Q20" s="27">
        <f>+(K20+M20+O20)</f>
        <v>3</v>
      </c>
      <c r="R20" s="27">
        <f>(L20+N20+P20)</f>
        <v>3</v>
      </c>
      <c r="S20" s="44"/>
      <c r="T20" s="44"/>
      <c r="U20" s="44"/>
      <c r="V20" s="44"/>
      <c r="W20" s="44"/>
      <c r="X20" s="44"/>
      <c r="Y20" s="27">
        <f t="shared" si="3"/>
        <v>0</v>
      </c>
      <c r="Z20" s="27">
        <f t="shared" si="3"/>
        <v>0</v>
      </c>
    </row>
    <row r="21" spans="1:26" x14ac:dyDescent="0.25">
      <c r="A21" s="45"/>
      <c r="B21" s="24" t="s">
        <v>50</v>
      </c>
      <c r="C21" s="46">
        <f>+'[1]1 conteo'!C23</f>
        <v>0</v>
      </c>
      <c r="D21" s="46">
        <f>+'[1]1 conteo'!C24</f>
        <v>0</v>
      </c>
      <c r="E21" s="46">
        <f>+'[1]1 conteo'!D23</f>
        <v>0</v>
      </c>
      <c r="F21" s="46">
        <f>+'[1]1 conteo'!D24</f>
        <v>0</v>
      </c>
      <c r="G21" s="46">
        <f>+'[1]1 conteo'!E23</f>
        <v>0</v>
      </c>
      <c r="H21" s="46">
        <f>+'[1]1 conteo'!E24</f>
        <v>0</v>
      </c>
      <c r="I21" s="26">
        <f t="shared" si="0"/>
        <v>0</v>
      </c>
      <c r="J21" s="27">
        <f t="shared" si="0"/>
        <v>0</v>
      </c>
      <c r="K21" s="27"/>
      <c r="L21" s="27"/>
      <c r="M21" s="27"/>
      <c r="N21" s="27"/>
      <c r="O21" s="27"/>
      <c r="P21" s="27"/>
      <c r="Q21" s="27">
        <f t="shared" si="1"/>
        <v>0</v>
      </c>
      <c r="R21" s="27">
        <f t="shared" si="2"/>
        <v>0</v>
      </c>
      <c r="S21" s="44">
        <v>1</v>
      </c>
      <c r="T21" s="44">
        <v>1</v>
      </c>
      <c r="U21" s="44"/>
      <c r="V21" s="44"/>
      <c r="W21" s="44">
        <v>2</v>
      </c>
      <c r="X21" s="44">
        <v>2</v>
      </c>
      <c r="Y21" s="27">
        <f t="shared" si="3"/>
        <v>3</v>
      </c>
      <c r="Z21" s="27">
        <f t="shared" si="3"/>
        <v>3</v>
      </c>
    </row>
    <row r="22" spans="1:26" x14ac:dyDescent="0.25">
      <c r="A22" s="51"/>
      <c r="B22" s="24" t="s">
        <v>51</v>
      </c>
      <c r="C22" s="46">
        <f>+'[1]1 conteo'!C25</f>
        <v>0</v>
      </c>
      <c r="D22" s="46">
        <f>+'[1]1 conteo'!C26</f>
        <v>0</v>
      </c>
      <c r="E22" s="46">
        <f>+'[1]1 conteo'!D25</f>
        <v>3</v>
      </c>
      <c r="F22" s="46">
        <f>+'[1]1 conteo'!D26</f>
        <v>3</v>
      </c>
      <c r="G22" s="46">
        <f>+'[1]1 conteo'!E25</f>
        <v>2</v>
      </c>
      <c r="H22" s="46">
        <f>+'[1]1 conteo'!E26</f>
        <v>2</v>
      </c>
      <c r="I22" s="26">
        <f t="shared" si="0"/>
        <v>5</v>
      </c>
      <c r="J22" s="27">
        <f t="shared" si="0"/>
        <v>5</v>
      </c>
      <c r="K22" s="27"/>
      <c r="L22" s="27"/>
      <c r="M22" s="27"/>
      <c r="N22" s="27"/>
      <c r="O22" s="27"/>
      <c r="P22" s="27"/>
      <c r="Q22" s="27">
        <f t="shared" si="1"/>
        <v>0</v>
      </c>
      <c r="R22" s="27">
        <f t="shared" si="2"/>
        <v>0</v>
      </c>
      <c r="S22" s="44"/>
      <c r="T22" s="44"/>
      <c r="U22" s="44"/>
      <c r="V22" s="44"/>
      <c r="W22" s="44"/>
      <c r="X22" s="44"/>
      <c r="Y22" s="27">
        <f t="shared" si="3"/>
        <v>0</v>
      </c>
      <c r="Z22" s="27">
        <f t="shared" si="3"/>
        <v>0</v>
      </c>
    </row>
    <row r="23" spans="1:26" ht="36" x14ac:dyDescent="0.25">
      <c r="A23" s="52" t="s">
        <v>52</v>
      </c>
      <c r="B23" s="34" t="s">
        <v>53</v>
      </c>
      <c r="C23" s="26">
        <f>+'[1]1 conteo'!C47</f>
        <v>2</v>
      </c>
      <c r="D23" s="26">
        <f>+'[1]1 conteo'!C48</f>
        <v>1201</v>
      </c>
      <c r="E23" s="26">
        <f>+'[1]1 conteo'!D47</f>
        <v>0</v>
      </c>
      <c r="F23" s="26">
        <f>+'[1]1 conteo'!D48</f>
        <v>0</v>
      </c>
      <c r="G23" s="26">
        <f>+'[1]1 conteo'!E47</f>
        <v>0</v>
      </c>
      <c r="H23" s="26">
        <f>+'[1]1 conteo'!E48</f>
        <v>0</v>
      </c>
      <c r="I23" s="26">
        <f t="shared" si="0"/>
        <v>2</v>
      </c>
      <c r="J23" s="27">
        <f t="shared" si="0"/>
        <v>1201</v>
      </c>
      <c r="K23" s="27"/>
      <c r="L23" s="27"/>
      <c r="M23" s="27"/>
      <c r="N23" s="27"/>
      <c r="O23" s="27"/>
      <c r="P23" s="27"/>
      <c r="Q23" s="27">
        <f t="shared" si="1"/>
        <v>0</v>
      </c>
      <c r="R23" s="27">
        <f t="shared" si="2"/>
        <v>0</v>
      </c>
      <c r="S23" s="53"/>
      <c r="T23" s="53"/>
      <c r="U23" s="53">
        <v>2</v>
      </c>
      <c r="V23" s="53">
        <v>470</v>
      </c>
      <c r="W23" s="53"/>
      <c r="X23" s="53"/>
      <c r="Y23" s="27">
        <f t="shared" si="3"/>
        <v>2</v>
      </c>
      <c r="Z23" s="27">
        <f t="shared" si="3"/>
        <v>470</v>
      </c>
    </row>
    <row r="24" spans="1:26" x14ac:dyDescent="0.25">
      <c r="A24" s="54"/>
      <c r="B24" s="34" t="s">
        <v>54</v>
      </c>
      <c r="C24" s="26">
        <f>+'[1]1 conteo'!C49</f>
        <v>1</v>
      </c>
      <c r="D24" s="26">
        <f>+'[1]1 conteo'!C50</f>
        <v>1</v>
      </c>
      <c r="E24" s="26">
        <f>+'[1]1 conteo'!D49</f>
        <v>0</v>
      </c>
      <c r="F24" s="26">
        <f>+'[1]1 conteo'!D50</f>
        <v>0</v>
      </c>
      <c r="G24" s="26">
        <f>+'[1]1 conteo'!E49</f>
        <v>2</v>
      </c>
      <c r="H24" s="26">
        <f>+'[1]1 conteo'!E50</f>
        <v>13</v>
      </c>
      <c r="I24" s="26">
        <f t="shared" si="0"/>
        <v>3</v>
      </c>
      <c r="J24" s="27">
        <f t="shared" si="0"/>
        <v>14</v>
      </c>
      <c r="K24" s="27"/>
      <c r="L24" s="27"/>
      <c r="M24" s="27"/>
      <c r="N24" s="27"/>
      <c r="O24" s="27"/>
      <c r="P24" s="27"/>
      <c r="Q24" s="27">
        <f t="shared" si="1"/>
        <v>0</v>
      </c>
      <c r="R24" s="27">
        <f t="shared" si="2"/>
        <v>0</v>
      </c>
      <c r="S24" s="53"/>
      <c r="T24" s="53"/>
      <c r="U24" s="53"/>
      <c r="V24" s="53"/>
      <c r="W24" s="53"/>
      <c r="X24" s="53"/>
      <c r="Y24" s="27">
        <f t="shared" si="3"/>
        <v>0</v>
      </c>
      <c r="Z24" s="27">
        <f t="shared" si="3"/>
        <v>0</v>
      </c>
    </row>
    <row r="25" spans="1:26" x14ac:dyDescent="0.25">
      <c r="A25" s="54"/>
      <c r="B25" s="34"/>
      <c r="C25" s="26"/>
      <c r="D25" s="26"/>
      <c r="E25" s="26"/>
      <c r="F25" s="26"/>
      <c r="G25" s="26"/>
      <c r="H25" s="26"/>
      <c r="I25" s="26"/>
      <c r="J25" s="27"/>
      <c r="K25" s="27"/>
      <c r="L25" s="27"/>
      <c r="M25" s="27"/>
      <c r="N25" s="27"/>
      <c r="O25" s="27"/>
      <c r="P25" s="27"/>
      <c r="Q25" s="27"/>
      <c r="R25" s="27"/>
      <c r="S25" s="53"/>
      <c r="T25" s="53"/>
      <c r="U25" s="53"/>
      <c r="V25" s="53"/>
      <c r="W25" s="53"/>
      <c r="X25" s="53"/>
      <c r="Y25" s="27">
        <f t="shared" si="3"/>
        <v>0</v>
      </c>
      <c r="Z25" s="27">
        <f t="shared" si="3"/>
        <v>0</v>
      </c>
    </row>
    <row r="26" spans="1:26" ht="15" customHeight="1" x14ac:dyDescent="0.25">
      <c r="A26" s="54"/>
      <c r="B26" s="34" t="s">
        <v>55</v>
      </c>
      <c r="C26" s="37"/>
      <c r="D26" s="37"/>
      <c r="E26" s="37"/>
      <c r="F26" s="37"/>
      <c r="G26" s="37"/>
      <c r="H26" s="37"/>
      <c r="I26" s="37"/>
      <c r="J26" s="37"/>
      <c r="K26" s="37"/>
      <c r="L26" s="55"/>
      <c r="M26" s="37"/>
      <c r="N26" s="55"/>
      <c r="O26" s="56">
        <v>2</v>
      </c>
      <c r="P26" s="57">
        <v>2</v>
      </c>
      <c r="Q26" s="27">
        <f>+(K26+M26+O26)</f>
        <v>2</v>
      </c>
      <c r="R26" s="27">
        <f t="shared" si="2"/>
        <v>2</v>
      </c>
      <c r="S26" s="56"/>
      <c r="T26" s="56"/>
      <c r="U26" s="56"/>
      <c r="V26" s="56"/>
      <c r="W26" s="56"/>
      <c r="X26" s="56"/>
      <c r="Y26" s="27">
        <f t="shared" si="3"/>
        <v>0</v>
      </c>
      <c r="Z26" s="27">
        <f t="shared" si="3"/>
        <v>0</v>
      </c>
    </row>
    <row r="27" spans="1:26" x14ac:dyDescent="0.25">
      <c r="A27" s="58"/>
      <c r="B27" s="24" t="s">
        <v>56</v>
      </c>
      <c r="C27" s="37"/>
      <c r="D27" s="37"/>
      <c r="E27" s="37"/>
      <c r="F27" s="37"/>
      <c r="G27" s="37"/>
      <c r="H27" s="37"/>
      <c r="I27" s="37"/>
      <c r="J27" s="37"/>
      <c r="K27" s="56">
        <v>1</v>
      </c>
      <c r="L27" s="57">
        <v>17</v>
      </c>
      <c r="M27" s="37">
        <v>1</v>
      </c>
      <c r="N27" s="55">
        <v>15</v>
      </c>
      <c r="O27" s="56">
        <v>2</v>
      </c>
      <c r="P27" s="57">
        <v>11</v>
      </c>
      <c r="Q27" s="27">
        <f>+(K27+M27+O27)</f>
        <v>4</v>
      </c>
      <c r="R27" s="27">
        <f>(L27+N27+P27)</f>
        <v>43</v>
      </c>
      <c r="S27" s="56"/>
      <c r="T27" s="56"/>
      <c r="U27" s="56"/>
      <c r="V27" s="56"/>
      <c r="W27" s="56"/>
      <c r="X27" s="56"/>
      <c r="Y27" s="27">
        <f t="shared" si="3"/>
        <v>0</v>
      </c>
      <c r="Z27" s="27">
        <f t="shared" si="3"/>
        <v>0</v>
      </c>
    </row>
    <row r="28" spans="1:26" x14ac:dyDescent="0.25">
      <c r="A28" s="30" t="s">
        <v>57</v>
      </c>
      <c r="B28" s="24" t="s">
        <v>58</v>
      </c>
      <c r="C28" s="26">
        <f>+'[1]1 conteo'!C52</f>
        <v>12</v>
      </c>
      <c r="D28" s="26">
        <f>+'[1]1 conteo'!C53</f>
        <v>5625</v>
      </c>
      <c r="E28" s="26">
        <f>+'[1]1 conteo'!D52</f>
        <v>13</v>
      </c>
      <c r="F28" s="26">
        <f>+'[1]1 conteo'!D53</f>
        <v>19</v>
      </c>
      <c r="G28" s="26">
        <f>+'[1]1 conteo'!E52</f>
        <v>20</v>
      </c>
      <c r="H28" s="26">
        <f>+'[1]1 conteo'!E53</f>
        <v>1139</v>
      </c>
      <c r="I28" s="26">
        <f>+C28+E28+G28</f>
        <v>45</v>
      </c>
      <c r="J28" s="27">
        <f>+D28+F28+H28</f>
        <v>6783</v>
      </c>
      <c r="K28" s="59">
        <v>4</v>
      </c>
      <c r="L28" s="59">
        <v>38</v>
      </c>
      <c r="M28" s="59">
        <v>7</v>
      </c>
      <c r="N28" s="59">
        <v>7</v>
      </c>
      <c r="O28" s="59">
        <v>2</v>
      </c>
      <c r="P28" s="59">
        <v>2</v>
      </c>
      <c r="Q28" s="27">
        <f>+(K28+M28+O28)</f>
        <v>13</v>
      </c>
      <c r="R28" s="27">
        <f>(L28+N28+P28)</f>
        <v>47</v>
      </c>
      <c r="S28" s="59"/>
      <c r="T28" s="59"/>
      <c r="U28" s="59">
        <v>4</v>
      </c>
      <c r="V28" s="59">
        <v>4</v>
      </c>
      <c r="W28" s="59"/>
      <c r="X28" s="59"/>
      <c r="Y28" s="27">
        <f t="shared" si="3"/>
        <v>4</v>
      </c>
      <c r="Z28" s="27">
        <f t="shared" si="3"/>
        <v>4</v>
      </c>
    </row>
    <row r="29" spans="1:26" x14ac:dyDescent="0.25">
      <c r="A29" s="33"/>
      <c r="B29" s="60" t="s">
        <v>59</v>
      </c>
      <c r="C29" s="26">
        <f>+'[1]1 conteo'!C54</f>
        <v>0</v>
      </c>
      <c r="D29" s="26">
        <f>+'[1]1 conteo'!C55</f>
        <v>0</v>
      </c>
      <c r="E29" s="26">
        <f>+'[1]1 conteo'!D54</f>
        <v>0</v>
      </c>
      <c r="F29" s="26">
        <f>+'[1]1 conteo'!D55</f>
        <v>0</v>
      </c>
      <c r="G29" s="26">
        <f>+'[1]1 conteo'!E54</f>
        <v>1</v>
      </c>
      <c r="H29" s="26">
        <f>+'[1]1 conteo'!E55</f>
        <v>62</v>
      </c>
      <c r="I29" s="26">
        <f>+C29+E29+G29</f>
        <v>1</v>
      </c>
      <c r="J29" s="27">
        <f>+D29+F29+H29</f>
        <v>62</v>
      </c>
      <c r="K29" s="27"/>
      <c r="L29" s="27"/>
      <c r="M29" s="59">
        <v>1</v>
      </c>
      <c r="N29" s="59">
        <v>74</v>
      </c>
      <c r="O29" s="59">
        <v>1</v>
      </c>
      <c r="P29" s="59">
        <v>34</v>
      </c>
      <c r="Q29" s="27">
        <f>+(K29+M29+O29)</f>
        <v>2</v>
      </c>
      <c r="R29" s="27">
        <f>(L29+N29+P29)</f>
        <v>108</v>
      </c>
      <c r="S29" s="59">
        <v>2</v>
      </c>
      <c r="T29" s="59">
        <v>123</v>
      </c>
      <c r="U29" s="59"/>
      <c r="V29" s="59"/>
      <c r="W29" s="59">
        <v>2</v>
      </c>
      <c r="X29" s="59">
        <v>191</v>
      </c>
      <c r="Y29" s="27">
        <f t="shared" si="3"/>
        <v>4</v>
      </c>
      <c r="Z29" s="27">
        <f t="shared" si="3"/>
        <v>314</v>
      </c>
    </row>
    <row r="30" spans="1:26" x14ac:dyDescent="0.25">
      <c r="A30" s="33"/>
      <c r="B30" s="41" t="s">
        <v>8</v>
      </c>
      <c r="C30" s="37"/>
      <c r="D30" s="37"/>
      <c r="E30" s="37"/>
      <c r="F30" s="37"/>
      <c r="G30" s="37"/>
      <c r="H30" s="37"/>
      <c r="I30" s="37"/>
      <c r="J30" s="37"/>
      <c r="K30" s="37"/>
      <c r="L30" s="55"/>
      <c r="M30" s="37"/>
      <c r="N30" s="55"/>
      <c r="O30" s="37"/>
      <c r="P30" s="55"/>
      <c r="Q30" s="27">
        <f t="shared" si="1"/>
        <v>0</v>
      </c>
      <c r="R30" s="27">
        <f t="shared" si="2"/>
        <v>0</v>
      </c>
      <c r="S30" s="61"/>
      <c r="T30" s="61"/>
      <c r="U30" s="61"/>
      <c r="V30" s="61"/>
      <c r="W30" s="61"/>
      <c r="X30" s="61"/>
      <c r="Y30" s="27">
        <f t="shared" si="3"/>
        <v>0</v>
      </c>
      <c r="Z30" s="27">
        <f t="shared" si="3"/>
        <v>0</v>
      </c>
    </row>
    <row r="31" spans="1:26" ht="15" customHeight="1" x14ac:dyDescent="0.25">
      <c r="A31" s="38"/>
      <c r="B31" s="62" t="s">
        <v>60</v>
      </c>
      <c r="C31" s="37"/>
      <c r="D31" s="37"/>
      <c r="E31" s="37"/>
      <c r="F31" s="37"/>
      <c r="G31" s="37"/>
      <c r="H31" s="37"/>
      <c r="I31" s="37"/>
      <c r="J31" s="37"/>
      <c r="K31" s="37"/>
      <c r="L31" s="55"/>
      <c r="M31" s="37"/>
      <c r="N31" s="55"/>
      <c r="O31" s="37"/>
      <c r="P31" s="55"/>
      <c r="Q31" s="27">
        <f t="shared" si="1"/>
        <v>0</v>
      </c>
      <c r="R31" s="27">
        <f t="shared" si="2"/>
        <v>0</v>
      </c>
      <c r="S31" s="61"/>
      <c r="T31" s="61"/>
      <c r="U31" s="61"/>
      <c r="V31" s="61"/>
      <c r="W31" s="61"/>
      <c r="X31" s="61"/>
      <c r="Y31" s="27">
        <f t="shared" si="3"/>
        <v>0</v>
      </c>
      <c r="Z31" s="27">
        <f t="shared" si="3"/>
        <v>0</v>
      </c>
    </row>
    <row r="32" spans="1:26" ht="24" x14ac:dyDescent="0.25">
      <c r="A32" s="63" t="s">
        <v>61</v>
      </c>
      <c r="B32" s="60" t="s">
        <v>62</v>
      </c>
      <c r="C32" s="35">
        <f>+'[1]1 conteo'!C37</f>
        <v>49</v>
      </c>
      <c r="D32" s="35">
        <f>+'[1]1 conteo'!C38</f>
        <v>118</v>
      </c>
      <c r="E32" s="35">
        <f>+'[1]1 conteo'!D37</f>
        <v>31</v>
      </c>
      <c r="F32" s="35">
        <f>+'[1]1 conteo'!D38</f>
        <v>31</v>
      </c>
      <c r="G32" s="35">
        <f>+'[1]1 conteo'!E37</f>
        <v>6</v>
      </c>
      <c r="H32" s="35">
        <f>+'[1]1 conteo'!E38</f>
        <v>6</v>
      </c>
      <c r="I32" s="26">
        <f t="shared" ref="I32:J42" si="4">+C32+E32+G32</f>
        <v>86</v>
      </c>
      <c r="J32" s="27">
        <f t="shared" si="4"/>
        <v>155</v>
      </c>
      <c r="K32" s="64">
        <v>34</v>
      </c>
      <c r="L32" s="64">
        <v>34</v>
      </c>
      <c r="M32" s="65">
        <v>43</v>
      </c>
      <c r="N32" s="65">
        <v>47</v>
      </c>
      <c r="O32" s="64">
        <v>34</v>
      </c>
      <c r="P32" s="64">
        <v>34</v>
      </c>
      <c r="Q32" s="27">
        <f t="shared" si="1"/>
        <v>111</v>
      </c>
      <c r="R32" s="27">
        <f t="shared" si="2"/>
        <v>115</v>
      </c>
      <c r="S32" s="64">
        <v>29</v>
      </c>
      <c r="T32" s="64">
        <v>29</v>
      </c>
      <c r="U32" s="64">
        <v>33</v>
      </c>
      <c r="V32" s="64">
        <v>33</v>
      </c>
      <c r="W32" s="64">
        <v>61</v>
      </c>
      <c r="X32" s="64">
        <v>62</v>
      </c>
      <c r="Y32" s="27">
        <f t="shared" si="3"/>
        <v>123</v>
      </c>
      <c r="Z32" s="27">
        <f t="shared" si="3"/>
        <v>124</v>
      </c>
    </row>
    <row r="33" spans="1:26" x14ac:dyDescent="0.25">
      <c r="A33" s="66"/>
      <c r="B33" s="24" t="s">
        <v>63</v>
      </c>
      <c r="C33" s="67">
        <f>+'[1]1 conteo'!C39</f>
        <v>2</v>
      </c>
      <c r="D33" s="67">
        <f>+'[1]1 conteo'!C40</f>
        <v>28</v>
      </c>
      <c r="E33" s="67">
        <f>+'[1]1 conteo'!D39</f>
        <v>0</v>
      </c>
      <c r="F33" s="67">
        <f>+'[1]1 conteo'!D40</f>
        <v>0</v>
      </c>
      <c r="G33" s="67">
        <f>+'[1]1 conteo'!E39</f>
        <v>1</v>
      </c>
      <c r="H33" s="67">
        <f>+'[1]1 conteo'!E40</f>
        <v>121</v>
      </c>
      <c r="I33" s="26">
        <f t="shared" si="4"/>
        <v>3</v>
      </c>
      <c r="J33" s="27">
        <f t="shared" si="4"/>
        <v>149</v>
      </c>
      <c r="K33" s="64">
        <v>1</v>
      </c>
      <c r="L33" s="68">
        <v>31</v>
      </c>
      <c r="M33" s="69">
        <v>1</v>
      </c>
      <c r="N33" s="69">
        <v>123</v>
      </c>
      <c r="O33" s="69">
        <v>4</v>
      </c>
      <c r="P33" s="69">
        <v>167</v>
      </c>
      <c r="Q33" s="27">
        <f t="shared" si="1"/>
        <v>6</v>
      </c>
      <c r="R33" s="27">
        <f t="shared" si="2"/>
        <v>321</v>
      </c>
      <c r="S33" s="64">
        <v>2</v>
      </c>
      <c r="T33" s="64">
        <v>21</v>
      </c>
      <c r="U33" s="64">
        <v>3</v>
      </c>
      <c r="V33" s="64">
        <v>13</v>
      </c>
      <c r="W33" s="64">
        <v>2</v>
      </c>
      <c r="X33" s="64">
        <v>35</v>
      </c>
      <c r="Y33" s="27">
        <f t="shared" si="3"/>
        <v>7</v>
      </c>
      <c r="Z33" s="27">
        <f t="shared" si="3"/>
        <v>69</v>
      </c>
    </row>
    <row r="34" spans="1:26" ht="48" x14ac:dyDescent="0.25">
      <c r="A34" s="30" t="s">
        <v>64</v>
      </c>
      <c r="B34" s="34" t="s">
        <v>65</v>
      </c>
      <c r="C34" s="67"/>
      <c r="D34" s="67"/>
      <c r="E34" s="67"/>
      <c r="F34" s="67"/>
      <c r="G34" s="67"/>
      <c r="H34" s="67"/>
      <c r="I34" s="26">
        <f t="shared" si="4"/>
        <v>0</v>
      </c>
      <c r="J34" s="27">
        <f t="shared" si="4"/>
        <v>0</v>
      </c>
      <c r="K34" s="70">
        <v>3</v>
      </c>
      <c r="L34" s="70">
        <v>283</v>
      </c>
      <c r="M34" s="70">
        <v>5</v>
      </c>
      <c r="N34" s="70">
        <v>60</v>
      </c>
      <c r="O34" s="70">
        <v>2</v>
      </c>
      <c r="P34" s="70">
        <v>166</v>
      </c>
      <c r="Q34" s="27">
        <f t="shared" si="1"/>
        <v>10</v>
      </c>
      <c r="R34" s="27">
        <f t="shared" si="2"/>
        <v>509</v>
      </c>
      <c r="S34" s="70">
        <v>3</v>
      </c>
      <c r="T34" s="70">
        <v>75</v>
      </c>
      <c r="U34" s="70">
        <v>2</v>
      </c>
      <c r="V34" s="70">
        <v>47</v>
      </c>
      <c r="W34" s="70">
        <v>1</v>
      </c>
      <c r="X34" s="70">
        <v>1</v>
      </c>
      <c r="Y34" s="27">
        <f t="shared" si="3"/>
        <v>6</v>
      </c>
      <c r="Z34" s="27">
        <f t="shared" si="3"/>
        <v>123</v>
      </c>
    </row>
    <row r="35" spans="1:26" x14ac:dyDescent="0.25">
      <c r="A35" s="38"/>
      <c r="B35" s="34" t="s">
        <v>66</v>
      </c>
      <c r="C35" s="67"/>
      <c r="D35" s="67"/>
      <c r="E35" s="67"/>
      <c r="F35" s="67"/>
      <c r="G35" s="67"/>
      <c r="H35" s="67"/>
      <c r="I35" s="26"/>
      <c r="J35" s="27"/>
      <c r="K35" s="70">
        <v>1</v>
      </c>
      <c r="L35" s="70">
        <v>1</v>
      </c>
      <c r="M35" s="27"/>
      <c r="N35" s="27"/>
      <c r="O35" s="27">
        <v>1</v>
      </c>
      <c r="P35" s="27">
        <v>12</v>
      </c>
      <c r="Q35" s="27">
        <f>+(K35+M35+O35)</f>
        <v>2</v>
      </c>
      <c r="R35" s="27">
        <f>(L35+N35+P35)</f>
        <v>13</v>
      </c>
      <c r="S35" s="70"/>
      <c r="T35" s="70"/>
      <c r="U35" s="70">
        <v>1</v>
      </c>
      <c r="V35" s="70">
        <v>4</v>
      </c>
      <c r="W35" s="70">
        <v>2</v>
      </c>
      <c r="X35" s="70">
        <v>2</v>
      </c>
      <c r="Y35" s="27">
        <f t="shared" si="3"/>
        <v>3</v>
      </c>
      <c r="Z35" s="27">
        <f t="shared" si="3"/>
        <v>6</v>
      </c>
    </row>
    <row r="36" spans="1:26" x14ac:dyDescent="0.25">
      <c r="A36" s="30" t="s">
        <v>67</v>
      </c>
      <c r="B36" s="24" t="s">
        <v>68</v>
      </c>
      <c r="C36" s="46">
        <f>+'[1]1 conteo'!C66</f>
        <v>0</v>
      </c>
      <c r="D36" s="46">
        <f>+'[1]1 conteo'!C67</f>
        <v>0</v>
      </c>
      <c r="E36" s="46">
        <f>+'[1]1 conteo'!D66</f>
        <v>0</v>
      </c>
      <c r="F36" s="46">
        <f>+'[1]1 conteo'!D67</f>
        <v>0</v>
      </c>
      <c r="G36" s="46">
        <f>+'[1]1 conteo'!E66</f>
        <v>0</v>
      </c>
      <c r="H36" s="46">
        <f>+'[1]1 conteo'!E67</f>
        <v>0</v>
      </c>
      <c r="I36" s="26">
        <f t="shared" si="4"/>
        <v>0</v>
      </c>
      <c r="J36" s="27">
        <f t="shared" si="4"/>
        <v>0</v>
      </c>
      <c r="K36" s="27"/>
      <c r="L36" s="27"/>
      <c r="M36" s="27"/>
      <c r="N36" s="27"/>
      <c r="O36" s="71">
        <v>3</v>
      </c>
      <c r="P36" s="71">
        <v>13599</v>
      </c>
      <c r="Q36" s="27">
        <f t="shared" si="1"/>
        <v>3</v>
      </c>
      <c r="R36" s="27">
        <f t="shared" si="2"/>
        <v>13599</v>
      </c>
      <c r="S36" s="71">
        <v>2</v>
      </c>
      <c r="T36" s="71">
        <v>29760</v>
      </c>
      <c r="U36" s="71">
        <v>1</v>
      </c>
      <c r="V36" s="71">
        <v>2140</v>
      </c>
      <c r="W36" s="71">
        <v>2</v>
      </c>
      <c r="X36" s="71">
        <v>20913</v>
      </c>
      <c r="Y36" s="27">
        <f t="shared" si="3"/>
        <v>5</v>
      </c>
      <c r="Z36" s="27">
        <f t="shared" si="3"/>
        <v>52813</v>
      </c>
    </row>
    <row r="37" spans="1:26" x14ac:dyDescent="0.25">
      <c r="A37" s="38"/>
      <c r="B37" s="24" t="s">
        <v>69</v>
      </c>
      <c r="C37" s="46">
        <f>+'[1]1 conteo'!C68</f>
        <v>0</v>
      </c>
      <c r="D37" s="46">
        <f>+'[1]1 conteo'!C69</f>
        <v>0</v>
      </c>
      <c r="E37" s="46">
        <f>+'[1]1 conteo'!D68</f>
        <v>0</v>
      </c>
      <c r="F37" s="46">
        <f>+'[1]1 conteo'!D69</f>
        <v>0</v>
      </c>
      <c r="G37" s="46">
        <f>+'[1]1 conteo'!E68</f>
        <v>2</v>
      </c>
      <c r="H37" s="46">
        <f>+'[1]1 conteo'!E69</f>
        <v>2448</v>
      </c>
      <c r="I37" s="26">
        <f t="shared" si="4"/>
        <v>2</v>
      </c>
      <c r="J37" s="27">
        <f t="shared" si="4"/>
        <v>2448</v>
      </c>
      <c r="K37" s="27"/>
      <c r="L37" s="27"/>
      <c r="M37" s="27"/>
      <c r="N37" s="27"/>
      <c r="O37" s="71">
        <v>2</v>
      </c>
      <c r="P37" s="71">
        <v>1720</v>
      </c>
      <c r="Q37" s="27">
        <f t="shared" si="1"/>
        <v>2</v>
      </c>
      <c r="R37" s="27">
        <f t="shared" si="2"/>
        <v>1720</v>
      </c>
      <c r="S37" s="71"/>
      <c r="T37" s="71"/>
      <c r="U37" s="71">
        <v>3</v>
      </c>
      <c r="V37" s="71">
        <v>2880</v>
      </c>
      <c r="W37" s="71">
        <v>1</v>
      </c>
      <c r="X37" s="71">
        <v>960</v>
      </c>
      <c r="Y37" s="27">
        <f t="shared" si="3"/>
        <v>4</v>
      </c>
      <c r="Z37" s="27">
        <f t="shared" si="3"/>
        <v>3840</v>
      </c>
    </row>
    <row r="38" spans="1:26" x14ac:dyDescent="0.25">
      <c r="A38" s="63" t="s">
        <v>70</v>
      </c>
      <c r="B38" s="24" t="s">
        <v>9</v>
      </c>
      <c r="C38" s="35">
        <f>+'[1]1 conteo'!C61</f>
        <v>1</v>
      </c>
      <c r="D38" s="35">
        <f>+'[1]1 conteo'!C62</f>
        <v>75</v>
      </c>
      <c r="E38" s="35">
        <f>+'[1]1 conteo'!D61</f>
        <v>0</v>
      </c>
      <c r="F38" s="35">
        <f>+'[1]1 conteo'!D62</f>
        <v>0</v>
      </c>
      <c r="G38" s="35">
        <f>+'[1]1 conteo'!E61</f>
        <v>0</v>
      </c>
      <c r="H38" s="35">
        <f>+'[1]1 conteo'!E62</f>
        <v>0</v>
      </c>
      <c r="I38" s="26">
        <f t="shared" si="4"/>
        <v>1</v>
      </c>
      <c r="J38" s="27">
        <f t="shared" si="4"/>
        <v>75</v>
      </c>
      <c r="K38" s="72">
        <v>1</v>
      </c>
      <c r="L38" s="72">
        <v>50</v>
      </c>
      <c r="M38" s="27"/>
      <c r="N38" s="27"/>
      <c r="O38" s="72">
        <v>2</v>
      </c>
      <c r="P38" s="72">
        <v>2</v>
      </c>
      <c r="Q38" s="27">
        <f t="shared" si="1"/>
        <v>3</v>
      </c>
      <c r="R38" s="27">
        <f t="shared" si="2"/>
        <v>52</v>
      </c>
      <c r="S38" s="72"/>
      <c r="T38" s="72"/>
      <c r="U38" s="72"/>
      <c r="V38" s="72"/>
      <c r="W38" s="72"/>
      <c r="X38" s="72"/>
      <c r="Y38" s="27">
        <f t="shared" si="3"/>
        <v>0</v>
      </c>
      <c r="Z38" s="27">
        <f t="shared" si="3"/>
        <v>0</v>
      </c>
    </row>
    <row r="39" spans="1:26" x14ac:dyDescent="0.25">
      <c r="A39" s="73"/>
      <c r="B39" s="24" t="s">
        <v>71</v>
      </c>
      <c r="C39" s="35">
        <f>+'[1]1 conteo'!C59</f>
        <v>1</v>
      </c>
      <c r="D39" s="35">
        <f>+'[1]1 conteo'!C64</f>
        <v>1589</v>
      </c>
      <c r="E39" s="35">
        <f>+'[1]1 conteo'!D63</f>
        <v>0</v>
      </c>
      <c r="F39" s="35">
        <f>+'[1]1 conteo'!D62</f>
        <v>0</v>
      </c>
      <c r="G39" s="35">
        <f>+'[1]1 conteo'!E63</f>
        <v>1</v>
      </c>
      <c r="H39" s="35">
        <f>+'[1]1 conteo'!E64</f>
        <v>470</v>
      </c>
      <c r="I39" s="26">
        <f t="shared" si="4"/>
        <v>2</v>
      </c>
      <c r="J39" s="27">
        <f t="shared" si="4"/>
        <v>2059</v>
      </c>
      <c r="K39" s="72">
        <v>1</v>
      </c>
      <c r="L39" s="72">
        <v>284</v>
      </c>
      <c r="M39" s="72">
        <v>2</v>
      </c>
      <c r="N39" s="72">
        <v>101</v>
      </c>
      <c r="O39" s="72">
        <v>2</v>
      </c>
      <c r="P39" s="72">
        <v>500</v>
      </c>
      <c r="Q39" s="27">
        <f t="shared" si="1"/>
        <v>5</v>
      </c>
      <c r="R39" s="27">
        <f t="shared" si="2"/>
        <v>885</v>
      </c>
      <c r="S39" s="72">
        <v>2</v>
      </c>
      <c r="T39" s="72">
        <v>6</v>
      </c>
      <c r="U39" s="72">
        <v>2</v>
      </c>
      <c r="V39" s="72">
        <v>135</v>
      </c>
      <c r="W39" s="72">
        <v>2</v>
      </c>
      <c r="X39" s="72">
        <v>350</v>
      </c>
      <c r="Y39" s="27">
        <f t="shared" si="3"/>
        <v>6</v>
      </c>
      <c r="Z39" s="27">
        <f t="shared" si="3"/>
        <v>491</v>
      </c>
    </row>
    <row r="40" spans="1:26" x14ac:dyDescent="0.25">
      <c r="A40" s="73"/>
      <c r="B40" s="24" t="s">
        <v>10</v>
      </c>
      <c r="C40" s="35">
        <f>+'[1]1 conteo'!C57</f>
        <v>0</v>
      </c>
      <c r="D40" s="35">
        <f>+'[1]1 conteo'!C58</f>
        <v>0</v>
      </c>
      <c r="E40" s="35">
        <f>+'[1]1 conteo'!D57</f>
        <v>0</v>
      </c>
      <c r="F40" s="35">
        <f>+'[1]1 conteo'!D58</f>
        <v>0</v>
      </c>
      <c r="G40" s="35">
        <f>+'[1]1 conteo'!E57</f>
        <v>9</v>
      </c>
      <c r="H40" s="35">
        <f>+'[1]1 conteo'!E58</f>
        <v>9</v>
      </c>
      <c r="I40" s="26">
        <f t="shared" si="4"/>
        <v>9</v>
      </c>
      <c r="J40" s="27">
        <f t="shared" si="4"/>
        <v>9</v>
      </c>
      <c r="K40" s="72">
        <v>5</v>
      </c>
      <c r="L40" s="74">
        <v>5</v>
      </c>
      <c r="M40" s="75"/>
      <c r="N40" s="28"/>
      <c r="O40" s="76">
        <v>3</v>
      </c>
      <c r="P40" s="74">
        <v>3</v>
      </c>
      <c r="Q40" s="27">
        <f t="shared" si="1"/>
        <v>8</v>
      </c>
      <c r="R40" s="27">
        <f t="shared" si="2"/>
        <v>8</v>
      </c>
      <c r="S40" s="72">
        <v>7</v>
      </c>
      <c r="T40" s="72">
        <v>7</v>
      </c>
      <c r="U40" s="72">
        <v>6</v>
      </c>
      <c r="V40" s="72">
        <v>6</v>
      </c>
      <c r="W40" s="72">
        <v>6</v>
      </c>
      <c r="X40" s="72">
        <v>6</v>
      </c>
      <c r="Y40" s="27">
        <f t="shared" si="3"/>
        <v>19</v>
      </c>
      <c r="Z40" s="27">
        <f t="shared" si="3"/>
        <v>19</v>
      </c>
    </row>
    <row r="41" spans="1:26" x14ac:dyDescent="0.25">
      <c r="A41" s="66"/>
      <c r="B41" s="24" t="s">
        <v>72</v>
      </c>
      <c r="C41" s="35">
        <f>+'[1]1 conteo'!C59</f>
        <v>1</v>
      </c>
      <c r="D41" s="35">
        <f>+'[1]1 conteo'!C60</f>
        <v>3826</v>
      </c>
      <c r="E41" s="35">
        <f>+'[1]1 conteo'!D59</f>
        <v>0</v>
      </c>
      <c r="F41" s="35">
        <f>+'[1]1 conteo'!D60</f>
        <v>0</v>
      </c>
      <c r="G41" s="35">
        <f>+'[1]1 conteo'!E59</f>
        <v>1</v>
      </c>
      <c r="H41" s="35">
        <f>+'[1]1 conteo'!E60</f>
        <v>512</v>
      </c>
      <c r="I41" s="26">
        <f t="shared" si="4"/>
        <v>2</v>
      </c>
      <c r="J41" s="27">
        <f t="shared" si="4"/>
        <v>4338</v>
      </c>
      <c r="K41" s="72">
        <v>1</v>
      </c>
      <c r="L41" s="74">
        <v>609</v>
      </c>
      <c r="M41" s="76">
        <v>1</v>
      </c>
      <c r="N41" s="74">
        <v>268</v>
      </c>
      <c r="O41" s="75"/>
      <c r="P41" s="28"/>
      <c r="Q41" s="27">
        <f t="shared" si="1"/>
        <v>2</v>
      </c>
      <c r="R41" s="27">
        <f t="shared" si="2"/>
        <v>877</v>
      </c>
      <c r="S41" s="72">
        <v>1</v>
      </c>
      <c r="T41" s="72">
        <v>455</v>
      </c>
      <c r="U41" s="72">
        <v>1</v>
      </c>
      <c r="V41" s="72">
        <v>401</v>
      </c>
      <c r="W41" s="72">
        <v>1</v>
      </c>
      <c r="X41" s="72">
        <v>330</v>
      </c>
      <c r="Y41" s="27">
        <f t="shared" si="3"/>
        <v>3</v>
      </c>
      <c r="Z41" s="27">
        <f t="shared" si="3"/>
        <v>1186</v>
      </c>
    </row>
    <row r="42" spans="1:26" x14ac:dyDescent="0.25">
      <c r="A42" s="1" t="s">
        <v>11</v>
      </c>
      <c r="C42" s="78"/>
      <c r="D42" s="78"/>
      <c r="E42" s="78"/>
      <c r="F42" s="78"/>
      <c r="G42" s="78"/>
      <c r="H42" s="78"/>
      <c r="I42" s="79">
        <f t="shared" si="4"/>
        <v>0</v>
      </c>
      <c r="J42" s="80">
        <f t="shared" si="4"/>
        <v>0</v>
      </c>
      <c r="K42" s="80"/>
      <c r="L42" s="81"/>
      <c r="M42" s="81"/>
      <c r="N42" s="81"/>
      <c r="O42" s="81"/>
      <c r="P42" s="81"/>
      <c r="Q42" s="81">
        <f>+K42+M42+O42</f>
        <v>0</v>
      </c>
      <c r="R42" s="81">
        <f>+L42+N42+P42</f>
        <v>0</v>
      </c>
      <c r="S42" s="29"/>
      <c r="T42" s="82"/>
      <c r="U42" s="82"/>
      <c r="V42" s="82"/>
      <c r="W42" s="82"/>
      <c r="X42" s="82"/>
      <c r="Y42" s="27">
        <f t="shared" ref="Y42:Z42" si="5">+S42+U42+W42</f>
        <v>0</v>
      </c>
      <c r="Z42" s="27">
        <f t="shared" si="5"/>
        <v>0</v>
      </c>
    </row>
    <row r="43" spans="1:26" x14ac:dyDescent="0.25">
      <c r="A43" s="83" t="s">
        <v>11</v>
      </c>
      <c r="B43" s="84"/>
      <c r="C43" s="85"/>
      <c r="D43" s="85"/>
      <c r="E43" s="85"/>
      <c r="F43" s="85"/>
      <c r="G43" s="85"/>
      <c r="H43" s="85"/>
      <c r="I43" s="85"/>
      <c r="J43" s="85"/>
      <c r="K43" s="85"/>
      <c r="L43" s="86"/>
      <c r="M43" s="85"/>
      <c r="N43" s="86"/>
      <c r="O43" s="85"/>
      <c r="P43" s="86"/>
      <c r="Q43" s="87">
        <f>SUM(Q6:Q42)</f>
        <v>349</v>
      </c>
      <c r="R43" s="87">
        <f>SUM(R6:R42)</f>
        <v>20213</v>
      </c>
      <c r="Y43" s="88">
        <f>SUM(Y6:Y42)</f>
        <v>391</v>
      </c>
      <c r="Z43" s="88">
        <f>SUM(Z6:Z42)</f>
        <v>60844</v>
      </c>
    </row>
    <row r="46" spans="1:26" x14ac:dyDescent="0.25">
      <c r="A46" s="90" t="s">
        <v>73</v>
      </c>
      <c r="B46" s="90" t="s">
        <v>74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1" t="s">
        <v>75</v>
      </c>
      <c r="Z46" s="91"/>
    </row>
    <row r="47" spans="1:26" x14ac:dyDescent="0.25">
      <c r="A47" s="92"/>
      <c r="B47" s="93"/>
      <c r="C47" s="93"/>
      <c r="D47" s="93"/>
      <c r="E47" s="94"/>
      <c r="F47" s="93"/>
      <c r="G47" s="93"/>
      <c r="H47" s="93"/>
      <c r="I47" s="94"/>
      <c r="J47" s="94"/>
      <c r="K47" s="94"/>
      <c r="L47" s="94"/>
      <c r="M47" s="94"/>
      <c r="N47" s="95"/>
      <c r="O47" s="94"/>
      <c r="P47" s="94"/>
      <c r="Q47" s="94"/>
      <c r="R47" s="96"/>
      <c r="T47" s="89"/>
    </row>
    <row r="48" spans="1:26" x14ac:dyDescent="0.25">
      <c r="A48" s="97"/>
      <c r="B48" s="98"/>
      <c r="C48" s="97"/>
      <c r="D48" s="89"/>
      <c r="E48" s="89"/>
      <c r="F48" s="97"/>
      <c r="G48" s="89"/>
      <c r="H48" s="89"/>
      <c r="I48" s="89"/>
      <c r="J48" s="89"/>
      <c r="K48" s="89"/>
      <c r="L48" s="89"/>
      <c r="M48" s="89"/>
      <c r="N48" s="99"/>
      <c r="O48" s="99"/>
      <c r="P48" s="99"/>
      <c r="Q48" s="99"/>
      <c r="R48" s="99"/>
      <c r="S48" s="99"/>
      <c r="T48" s="89"/>
    </row>
    <row r="49" spans="1:26" x14ac:dyDescent="0.25">
      <c r="A49" s="97"/>
      <c r="B49" s="98"/>
      <c r="C49" s="97"/>
      <c r="D49" s="89"/>
      <c r="E49" s="89"/>
      <c r="F49" s="97"/>
      <c r="G49" s="89"/>
      <c r="H49" s="89"/>
      <c r="I49" s="89"/>
      <c r="J49" s="89"/>
      <c r="K49" s="89"/>
      <c r="L49" s="89"/>
      <c r="M49" s="89"/>
      <c r="N49" s="99"/>
      <c r="O49" s="99"/>
      <c r="P49" s="99"/>
      <c r="Q49" s="99"/>
      <c r="R49" s="99"/>
      <c r="S49" s="99"/>
      <c r="T49" s="89"/>
    </row>
    <row r="50" spans="1:26" x14ac:dyDescent="0.25">
      <c r="A50" s="100" t="s">
        <v>76</v>
      </c>
      <c r="B50" s="98" t="s">
        <v>77</v>
      </c>
      <c r="C50" s="101"/>
      <c r="D50" s="101"/>
      <c r="F50" s="99" t="s">
        <v>78</v>
      </c>
      <c r="G50" s="99"/>
      <c r="H50" s="99"/>
      <c r="I50" s="97"/>
      <c r="J50" s="89"/>
      <c r="K50" s="89"/>
      <c r="L50" s="89"/>
      <c r="M50" s="99"/>
      <c r="N50" s="99"/>
      <c r="O50" s="99"/>
      <c r="P50" s="99"/>
      <c r="Q50" s="2" t="s">
        <v>79</v>
      </c>
      <c r="R50" s="2"/>
      <c r="T50" s="89"/>
      <c r="Y50" s="3" t="s">
        <v>79</v>
      </c>
      <c r="Z50" s="3"/>
    </row>
    <row r="723" ht="18" customHeight="1" x14ac:dyDescent="0.25"/>
    <row r="724" ht="18" customHeight="1" x14ac:dyDescent="0.25"/>
    <row r="725" ht="19.5" customHeight="1" x14ac:dyDescent="0.25"/>
    <row r="726" ht="13.5" customHeight="1" x14ac:dyDescent="0.25"/>
    <row r="727" ht="16.5" customHeight="1" x14ac:dyDescent="0.25"/>
    <row r="728" ht="17.25" customHeight="1" x14ac:dyDescent="0.25"/>
    <row r="729" ht="20.100000000000001" customHeight="1" x14ac:dyDescent="0.25"/>
    <row r="730" ht="21.75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2587" ht="15.75" customHeight="1" x14ac:dyDescent="0.25"/>
  </sheetData>
  <mergeCells count="14">
    <mergeCell ref="Y46:Z46"/>
    <mergeCell ref="Y50:Z50"/>
    <mergeCell ref="Y1:Z1"/>
    <mergeCell ref="A2:Z2"/>
    <mergeCell ref="A3:Z3"/>
    <mergeCell ref="A4:Z4"/>
    <mergeCell ref="A6:A7"/>
    <mergeCell ref="A8:A11"/>
    <mergeCell ref="A12:A21"/>
    <mergeCell ref="A28:A31"/>
    <mergeCell ref="A32:A33"/>
    <mergeCell ref="A34:A35"/>
    <mergeCell ref="A36:A37"/>
    <mergeCell ref="A38:A41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estadiscos Julio-Sep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Elizabeth Toribio</cp:lastModifiedBy>
  <cp:lastPrinted>2018-05-10T15:59:18Z</cp:lastPrinted>
  <dcterms:created xsi:type="dcterms:W3CDTF">2018-04-24T15:44:53Z</dcterms:created>
  <dcterms:modified xsi:type="dcterms:W3CDTF">2025-10-17T13:46:44Z</dcterms:modified>
</cp:coreProperties>
</file>