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ilis Mieses\Desktop\"/>
    </mc:Choice>
  </mc:AlternateContent>
  <bookViews>
    <workbookView xWindow="0" yWindow="0" windowWidth="20490" windowHeight="74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3" i="1" l="1"/>
  <c r="C241" i="1"/>
  <c r="C240" i="1"/>
  <c r="C238" i="1"/>
  <c r="C236" i="1"/>
  <c r="C234" i="1"/>
  <c r="C233" i="1"/>
  <c r="C232" i="1" s="1"/>
  <c r="C230" i="1"/>
  <c r="C228" i="1"/>
  <c r="C226" i="1"/>
  <c r="C224" i="1"/>
  <c r="C222" i="1"/>
  <c r="C220" i="1"/>
  <c r="C219" i="1"/>
  <c r="C217" i="1"/>
  <c r="C215" i="1"/>
  <c r="C214" i="1" s="1"/>
  <c r="C212" i="1"/>
  <c r="C207" i="1" s="1"/>
  <c r="C210" i="1"/>
  <c r="C208" i="1"/>
  <c r="C205" i="1"/>
  <c r="C203" i="1"/>
  <c r="C201" i="1"/>
  <c r="C199" i="1"/>
  <c r="C197" i="1"/>
  <c r="C196" i="1" s="1"/>
  <c r="C195" i="1" s="1"/>
  <c r="C193" i="1"/>
  <c r="C191" i="1"/>
  <c r="C190" i="1" s="1"/>
  <c r="C189" i="1" s="1"/>
  <c r="C185" i="1"/>
  <c r="C183" i="1"/>
  <c r="C181" i="1"/>
  <c r="C179" i="1"/>
  <c r="C177" i="1"/>
  <c r="C175" i="1"/>
  <c r="C172" i="1" s="1"/>
  <c r="C173" i="1"/>
  <c r="C167" i="1"/>
  <c r="C163" i="1"/>
  <c r="C162" i="1" s="1"/>
  <c r="C160" i="1"/>
  <c r="C156" i="1"/>
  <c r="C149" i="1"/>
  <c r="C138" i="1" s="1"/>
  <c r="C145" i="1"/>
  <c r="C139" i="1"/>
  <c r="C136" i="1"/>
  <c r="C131" i="1" s="1"/>
  <c r="C134" i="1"/>
  <c r="C132" i="1"/>
  <c r="C129" i="1"/>
  <c r="C128" i="1" s="1"/>
  <c r="C126" i="1"/>
  <c r="C124" i="1"/>
  <c r="C122" i="1"/>
  <c r="C119" i="1" s="1"/>
  <c r="C120" i="1"/>
  <c r="C117" i="1"/>
  <c r="C115" i="1"/>
  <c r="C112" i="1" s="1"/>
  <c r="C113" i="1"/>
  <c r="C110" i="1"/>
  <c r="C108" i="1"/>
  <c r="C105" i="1" s="1"/>
  <c r="C106" i="1"/>
  <c r="C102" i="1"/>
  <c r="C101" i="1" s="1"/>
  <c r="C99" i="1"/>
  <c r="C94" i="1"/>
  <c r="C91" i="1"/>
  <c r="C87" i="1"/>
  <c r="C85" i="1"/>
  <c r="C83" i="1"/>
  <c r="C82" i="1"/>
  <c r="C76" i="1"/>
  <c r="C74" i="1"/>
  <c r="C73" i="1"/>
  <c r="C71" i="1"/>
  <c r="C70" i="1" s="1"/>
  <c r="C68" i="1"/>
  <c r="C66" i="1"/>
  <c r="C64" i="1"/>
  <c r="C62" i="1"/>
  <c r="C61" i="1" s="1"/>
  <c r="C59" i="1"/>
  <c r="C58" i="1"/>
  <c r="C56" i="1"/>
  <c r="C54" i="1"/>
  <c r="C53" i="1" s="1"/>
  <c r="C51" i="1"/>
  <c r="C50" i="1" s="1"/>
  <c r="C48" i="1"/>
  <c r="C46" i="1"/>
  <c r="C44" i="1"/>
  <c r="C42" i="1"/>
  <c r="C40" i="1"/>
  <c r="C38" i="1"/>
  <c r="C37" i="1"/>
  <c r="C36" i="1" s="1"/>
  <c r="C34" i="1"/>
  <c r="C32" i="1"/>
  <c r="C30" i="1"/>
  <c r="C29" i="1" s="1"/>
  <c r="C27" i="1"/>
  <c r="C26" i="1" s="1"/>
  <c r="C23" i="1"/>
  <c r="C21" i="1"/>
  <c r="C18" i="1"/>
  <c r="C16" i="1"/>
  <c r="C15" i="1"/>
  <c r="C11" i="1"/>
  <c r="C14" i="1" l="1"/>
  <c r="C104" i="1"/>
  <c r="C245" i="1" l="1"/>
  <c r="C247" i="1" s="1"/>
</calcChain>
</file>

<file path=xl/sharedStrings.xml><?xml version="1.0" encoding="utf-8"?>
<sst xmlns="http://schemas.openxmlformats.org/spreadsheetml/2006/main" count="466" uniqueCount="463">
  <si>
    <t>COMISION PRESIDENCIAL DE APOYO AL DESARROLLO BARRIAL</t>
  </si>
  <si>
    <t>"Año del Desarrollo Agroforestal"</t>
  </si>
  <si>
    <t xml:space="preserve"> EJECUCION PRESUPUESTARIA </t>
  </si>
  <si>
    <t>01/05/2017 - 31/05/2017</t>
  </si>
  <si>
    <t>BALANCE ANTERIOR RD$</t>
  </si>
  <si>
    <t>CUENTA</t>
  </si>
  <si>
    <t>DESCRIPCION</t>
  </si>
  <si>
    <t>MONTO</t>
  </si>
  <si>
    <t>REMUNERACIONES Y CONTRIBUCIONES</t>
  </si>
  <si>
    <t>2.1.1</t>
  </si>
  <si>
    <t xml:space="preserve">REMUNERACIONES </t>
  </si>
  <si>
    <t>2.1.1.1</t>
  </si>
  <si>
    <t>Remuneraciones al personal fijo</t>
  </si>
  <si>
    <t>2.1.1.1.01</t>
  </si>
  <si>
    <t>Sueldos fijos</t>
  </si>
  <si>
    <t>2.1.1.2</t>
  </si>
  <si>
    <t xml:space="preserve">Remuneraciones al personal con carácter transitorio </t>
  </si>
  <si>
    <t>2.1.1.2.01</t>
  </si>
  <si>
    <t>Sueldos al personal contratado e igualado</t>
  </si>
  <si>
    <t>2.1.1.2.06</t>
  </si>
  <si>
    <t>Jornales</t>
  </si>
  <si>
    <t>2.1.1.4</t>
  </si>
  <si>
    <t xml:space="preserve">Sueldo anual no.13 </t>
  </si>
  <si>
    <t>2.1.1.4.01</t>
  </si>
  <si>
    <t>Sueldo Anual No. 13</t>
  </si>
  <si>
    <t>2.1.1.5</t>
  </si>
  <si>
    <t xml:space="preserve">Prestaciones económicas </t>
  </si>
  <si>
    <t>2.1.1.5.01</t>
  </si>
  <si>
    <t>Prestaciones económicas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</si>
  <si>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</si>
  <si>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</si>
  <si>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</si>
  <si>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</si>
  <si>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</si>
  <si>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</si>
  <si>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2.1.2.2.05</t>
  </si>
  <si>
    <t>Compensación servicios de seguridad</t>
  </si>
  <si>
    <t>2.1.5</t>
  </si>
  <si>
    <t xml:space="preserve">CONTRIBUCIONES A LA SEGURIDAD SOCIAL </t>
  </si>
  <si>
    <t>2.1.5.1</t>
  </si>
  <si>
    <t xml:space="preserve">Contribuciones al seguro de salud </t>
  </si>
  <si>
    <t>2.1.5.1.01</t>
  </si>
  <si>
    <t>Contribuciones al seguro de salud</t>
  </si>
  <si>
    <t>2.1.5.2</t>
  </si>
  <si>
    <t xml:space="preserve">Contribuciones al seguro de pensiones </t>
  </si>
  <si>
    <t>2.1.5.2.01</t>
  </si>
  <si>
    <t>Contribuciones al seguro de pensiones</t>
  </si>
  <si>
    <t>2.1.5.3</t>
  </si>
  <si>
    <t>Contribuciones al seguro de riesgo laboral</t>
  </si>
  <si>
    <t>2.1.5.3.01</t>
  </si>
  <si>
    <t>Contribuciones al seguro de riesgo laboral</t>
  </si>
  <si>
    <t xml:space="preserve">CONTRATACIÓN DE SERVICIOS </t>
  </si>
  <si>
    <t>2.2.1</t>
  </si>
  <si>
    <t xml:space="preserve">SERVICIOS BÁSICOS </t>
  </si>
  <si>
    <t>2.2.1.3</t>
  </si>
  <si>
    <t xml:space="preserve">Teléfono local </t>
  </si>
  <si>
    <t>2.2.1.3.01</t>
  </si>
  <si>
    <t>Teléfono local</t>
  </si>
  <si>
    <t>2.2.1.4</t>
  </si>
  <si>
    <t xml:space="preserve">Telefax y correos </t>
  </si>
  <si>
    <t>2.2.1.4.01</t>
  </si>
  <si>
    <t>Telefax y correos</t>
  </si>
  <si>
    <t>2.2.1.5</t>
  </si>
  <si>
    <t xml:space="preserve">Servicio de internet y televisión por cable </t>
  </si>
  <si>
    <t>2.2.1.5.01</t>
  </si>
  <si>
    <t>Servicio de internet y televisión por cable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</si>
  <si>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</si>
  <si>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</si>
  <si>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</si>
  <si>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</si>
  <si>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</si>
  <si>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</si>
  <si>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</si>
  <si>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2.2.1.8</t>
  </si>
  <si>
    <t xml:space="preserve">Recolección de residuos sólidos </t>
  </si>
  <si>
    <t>2.2.1.8.01</t>
  </si>
  <si>
    <t>Recolección de residuos sólidos</t>
  </si>
  <si>
    <t>2.2.2</t>
  </si>
  <si>
    <t xml:space="preserve">PUBLICIDAD, IMPRESIÓN Y ENCUADERNACIÓN </t>
  </si>
  <si>
    <t>2.2.2.1</t>
  </si>
  <si>
    <t xml:space="preserve">Publicidad y propaganda </t>
  </si>
  <si>
    <t>2.2.2.1.01</t>
  </si>
  <si>
    <t>Publicidad y propaganda</t>
  </si>
  <si>
    <t>2.2.3</t>
  </si>
  <si>
    <t>VIÁTICOS</t>
  </si>
  <si>
    <t>2.2.3.1</t>
  </si>
  <si>
    <t xml:space="preserve">Viáticos dentro del país </t>
  </si>
  <si>
    <t>2.2.3.1.01</t>
  </si>
  <si>
    <t>Viáticos dentro del país</t>
  </si>
  <si>
    <t>2.2.3.2</t>
  </si>
  <si>
    <t xml:space="preserve">Viáticos fuera del país </t>
  </si>
  <si>
    <t>2.2.3.2.01</t>
  </si>
  <si>
    <t>Viaticos fuera del país</t>
  </si>
  <si>
    <t>2.2.4</t>
  </si>
  <si>
    <t xml:space="preserve">TRANSPORTE Y ALMACENAJE </t>
  </si>
  <si>
    <t>2.2.4.4</t>
  </si>
  <si>
    <t>Peaje</t>
  </si>
  <si>
    <t>2.2.4.4.01</t>
  </si>
  <si>
    <t>2.2.5</t>
  </si>
  <si>
    <t xml:space="preserve">ALQUILERES Y RENTAS </t>
  </si>
  <si>
    <t>2.2.5.1</t>
  </si>
  <si>
    <t xml:space="preserve">Alquileres y rentas de edificios y locales </t>
  </si>
  <si>
    <t>2.2.5.1.01</t>
  </si>
  <si>
    <t>Alquilleres y rentas de edificios y locales</t>
  </si>
  <si>
    <t>2.2.5.2</t>
  </si>
  <si>
    <t xml:space="preserve">Alquileres de equipos de producción </t>
  </si>
  <si>
    <t>2.2.5.2.01</t>
  </si>
  <si>
    <t>Alquileres de equipos de producción</t>
  </si>
  <si>
    <t>2.2.5.4</t>
  </si>
  <si>
    <t xml:space="preserve">Alquileres de equipos de transporte, tracción y elevación </t>
  </si>
  <si>
    <t>2.2.5.4.01</t>
  </si>
  <si>
    <t>Alquileres de equipos de transporte, tracción y elevación</t>
  </si>
  <si>
    <t>2.2.5.8</t>
  </si>
  <si>
    <t xml:space="preserve">Otros alquileres </t>
  </si>
  <si>
    <t>2.2.5.8.01</t>
  </si>
  <si>
    <t>Otros alquileres</t>
  </si>
  <si>
    <t>2.2.6</t>
  </si>
  <si>
    <t>SEGUROS</t>
  </si>
  <si>
    <t>2.2.6.2</t>
  </si>
  <si>
    <t xml:space="preserve">Seguro de bienes muebles </t>
  </si>
  <si>
    <t>2.2.6.2.01</t>
  </si>
  <si>
    <t>Seguro de bienes muebles</t>
  </si>
  <si>
    <t>2.2.7</t>
  </si>
  <si>
    <t xml:space="preserve">SERVICIOS DE CONSERVACIÓN, REPARACIONES MENORES E INSTALACIONES TEMPORALES </t>
  </si>
  <si>
    <t>2.2.7.1</t>
  </si>
  <si>
    <t xml:space="preserve">Contratación de obras menores </t>
  </si>
  <si>
    <t>2.2.7.1.01</t>
  </si>
  <si>
    <t>Obras menores en edificaciones</t>
  </si>
  <si>
    <t>2.2.7.2</t>
  </si>
  <si>
    <t xml:space="preserve">Mantenimiento y reparación  de maquinarias y equipos 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</si>
  <si>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</si>
  <si>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</si>
  <si>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</si>
  <si>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</si>
  <si>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</si>
  <si>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Mantenimiento y reparación de equipos de transporte, tracción y elevación</t>
  </si>
  <si>
    <t>2.2.7.2.07</t>
  </si>
  <si>
    <t>Mantenimiento y reparación de equipos de producción</t>
  </si>
  <si>
    <t>2.2.7.2.08</t>
  </si>
  <si>
    <t xml:space="preserve">Servicios de mantenimiento, reparación, desmonte e instalación </t>
  </si>
  <si>
    <t>2.2.8</t>
  </si>
  <si>
    <t xml:space="preserve">OTROS SERVICIOS NO INCLUIDOS EN CONCEPTOS ANTERIORES </t>
  </si>
  <si>
    <t>2.2.8.1</t>
  </si>
  <si>
    <t xml:space="preserve">Gastos judiciales </t>
  </si>
  <si>
    <t>2.2.8.1.01</t>
  </si>
  <si>
    <t>Gastos judiciales</t>
  </si>
  <si>
    <t>2.2.8.2</t>
  </si>
  <si>
    <t xml:space="preserve">Comisiones y gastos bancarios </t>
  </si>
  <si>
    <t>2.2.8.2.01</t>
  </si>
  <si>
    <t>Comisiones y gastos bancarios</t>
  </si>
  <si>
    <t>2.2.8.5</t>
  </si>
  <si>
    <t xml:space="preserve">Fumigación, lavandería, limpieza e higiene </t>
  </si>
  <si>
    <t>2.2.8.5.01</t>
  </si>
  <si>
    <t>Fumigación</t>
  </si>
  <si>
    <t>2.2.8.5.02</t>
  </si>
  <si>
    <t>Lavandería</t>
  </si>
  <si>
    <t>2.2.8.5.03</t>
  </si>
  <si>
    <t>Limpieza e higiene</t>
  </si>
  <si>
    <t>2.2.8.6</t>
  </si>
  <si>
    <t xml:space="preserve">Organización de eventos y festividades </t>
  </si>
  <si>
    <t>2.2.8.6.01</t>
  </si>
  <si>
    <t>Eventos generales</t>
  </si>
  <si>
    <t>2.2.8.6.02</t>
  </si>
  <si>
    <t>Festividades</t>
  </si>
  <si>
    <t>2.2.8.7</t>
  </si>
  <si>
    <t xml:space="preserve">Servicios Técnicos y Profesionales 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</si>
  <si>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</si>
  <si>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</si>
  <si>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</si>
  <si>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</si>
  <si>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</si>
  <si>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</si>
  <si>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</si>
  <si>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</si>
  <si>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</si>
  <si>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 xml:space="preserve">Impuestos, derechos y tasas </t>
  </si>
  <si>
    <t>2.2.8.8.01</t>
  </si>
  <si>
    <t>Impuestos</t>
  </si>
  <si>
    <t>2.2.9</t>
  </si>
  <si>
    <t xml:space="preserve">OTRAS CONTRATACIONES DE SERVICIOS </t>
  </si>
  <si>
    <t>2.2.9.1</t>
  </si>
  <si>
    <t>Otras contrataciones de servicios</t>
  </si>
  <si>
    <t>2.2.9.1.01</t>
  </si>
  <si>
    <t xml:space="preserve">Otras contrataciones de servicios </t>
  </si>
  <si>
    <t xml:space="preserve">MATERIALES Y SUMINISTROS </t>
  </si>
  <si>
    <t>2.3.1</t>
  </si>
  <si>
    <t xml:space="preserve">ALIMENTOS Y PRODUCTOS AGROFORESTALES </t>
  </si>
  <si>
    <t>2.3.1.1</t>
  </si>
  <si>
    <t>Alimentos y bebidas para personas</t>
  </si>
  <si>
    <t>2.3.1.1.01</t>
  </si>
  <si>
    <t>Alimentos y bebidas para personas</t>
  </si>
  <si>
    <t>2.3.1.3</t>
  </si>
  <si>
    <t xml:space="preserve">Productos agroforestales y pecuarios </t>
  </si>
  <si>
    <t>2.3.1.3.03</t>
  </si>
  <si>
    <t>Productos forestales</t>
  </si>
  <si>
    <t>2.3.1.4</t>
  </si>
  <si>
    <t xml:space="preserve">Madera, corcho y sus manufacturas </t>
  </si>
  <si>
    <t>2.3.1.4.01</t>
  </si>
  <si>
    <t>Madera, corcho y sus manufacturas</t>
  </si>
  <si>
    <t>2.3.2</t>
  </si>
  <si>
    <t xml:space="preserve">TEXTILES Y VESTUARIOS </t>
  </si>
  <si>
    <t>2.3.2.1</t>
  </si>
  <si>
    <t xml:space="preserve">Hilados y telas </t>
  </si>
  <si>
    <t>2.3.2.1.01</t>
  </si>
  <si>
    <t>Hilados y telas</t>
  </si>
  <si>
    <t>2.3.2.2</t>
  </si>
  <si>
    <t xml:space="preserve">Acabados textiles </t>
  </si>
  <si>
    <t>2.3.2.2.01</t>
  </si>
  <si>
    <t>Acabados textiles</t>
  </si>
  <si>
    <t>2.3.2.3</t>
  </si>
  <si>
    <t xml:space="preserve">Prendas de vestir </t>
  </si>
  <si>
    <t>2.3.2.3.01</t>
  </si>
  <si>
    <t>Prendas de vestir</t>
  </si>
  <si>
    <t>2.3.3</t>
  </si>
  <si>
    <t xml:space="preserve">PRODUCTOS DE PAPEL, CARTÓN E IMPRESOS </t>
  </si>
  <si>
    <t>2.3.3.1</t>
  </si>
  <si>
    <t xml:space="preserve">Papel de escritorio </t>
  </si>
  <si>
    <t>2.3.3.1.01</t>
  </si>
  <si>
    <t>Papel de escritorio</t>
  </si>
  <si>
    <t>2.3.3.2</t>
  </si>
  <si>
    <t xml:space="preserve">Productos de papel y cartón </t>
  </si>
  <si>
    <t>2.3.3.2.01</t>
  </si>
  <si>
    <t>Productos de papel y cartón</t>
  </si>
  <si>
    <t>2.3.3.3</t>
  </si>
  <si>
    <t>Productos de artes gráficas</t>
  </si>
  <si>
    <t>2.3.3.3.01</t>
  </si>
  <si>
    <t>Productos de artes gráficas</t>
  </si>
  <si>
    <t>2.3.3.4</t>
  </si>
  <si>
    <t xml:space="preserve">Libros, revistas y periódicos </t>
  </si>
  <si>
    <t>2.3.3.4.01</t>
  </si>
  <si>
    <t>Libros, revistas y periódicos</t>
  </si>
  <si>
    <t>2.3.4</t>
  </si>
  <si>
    <t xml:space="preserve">PRODUCTOS FARMACÉUTICOS </t>
  </si>
  <si>
    <t>2.3.4.1</t>
  </si>
  <si>
    <t xml:space="preserve">Productos medicinales para uso humano </t>
  </si>
  <si>
    <t>2.3.4.1.01</t>
  </si>
  <si>
    <t>Productos medicinales para uso humano</t>
  </si>
  <si>
    <t>2.3.5</t>
  </si>
  <si>
    <t xml:space="preserve">PRODUCTOS DE CUERO, CAUCHO Y PLÁSTICO </t>
  </si>
  <si>
    <t>2.3.5.3</t>
  </si>
  <si>
    <t xml:space="preserve">Llantas y neumáticos </t>
  </si>
  <si>
    <t>2.3.5.3.01</t>
  </si>
  <si>
    <t>Llantas y neumáticos</t>
  </si>
  <si>
    <t>2.3.5.4</t>
  </si>
  <si>
    <t xml:space="preserve">Artículos de caucho </t>
  </si>
  <si>
    <t>2.3.5.4.01</t>
  </si>
  <si>
    <t>Artículos de caucho</t>
  </si>
  <si>
    <t>2.3.5.5</t>
  </si>
  <si>
    <t xml:space="preserve">Artículos de plástico </t>
  </si>
  <si>
    <t>2.3.5.5.01</t>
  </si>
  <si>
    <t>Artículos de plástico</t>
  </si>
  <si>
    <t>2.3.6</t>
  </si>
  <si>
    <t xml:space="preserve">PRODUCTOS DE MINERALES, METÁLICOS Y NO METÁLICOS </t>
  </si>
  <si>
    <t>2.3.6.1</t>
  </si>
  <si>
    <t xml:space="preserve">Productos de cemento, cal, asbesto, yeso y arcilla </t>
  </si>
  <si>
    <t>2.3.6.1.01</t>
  </si>
  <si>
    <t>Productos de cemento</t>
  </si>
  <si>
    <t>2.3.6.1.02</t>
  </si>
  <si>
    <t>Productos de cal</t>
  </si>
  <si>
    <t>2.3.6.1.03</t>
  </si>
  <si>
    <t>Productos de asbestos</t>
  </si>
  <si>
    <t>2.3.6.1.04</t>
  </si>
  <si>
    <t>Productos de yeso</t>
  </si>
  <si>
    <t>2.3.6.1.05</t>
  </si>
  <si>
    <t>Productos de arcilla y derivados</t>
  </si>
  <si>
    <t>2.3.6.2</t>
  </si>
  <si>
    <t xml:space="preserve">Productos de vidrio, loza y porcelana </t>
  </si>
  <si>
    <t>2.3.6.2.01</t>
  </si>
  <si>
    <t>Productos de vidrio</t>
  </si>
  <si>
    <t>2.3.6.2.02</t>
  </si>
  <si>
    <t>Productos de loza</t>
  </si>
  <si>
    <t>2.3.6.2.03</t>
  </si>
  <si>
    <t>Productos de porcelana</t>
  </si>
  <si>
    <t>2.3.6.3</t>
  </si>
  <si>
    <t xml:space="preserve">Productos metálicos y sus derivados 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</si>
  <si>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</si>
  <si>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</si>
  <si>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</si>
  <si>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</si>
  <si>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</si>
  <si>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</si>
  <si>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</si>
  <si>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</si>
  <si>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</si>
  <si>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</si>
  <si>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</si>
  <si>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</si>
  <si>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</t>
  </si>
  <si>
    <t>Minerales</t>
  </si>
  <si>
    <t>2.3.6.4.01</t>
  </si>
  <si>
    <t>Minerales metalíferos</t>
  </si>
  <si>
    <t>2.3.6.4.04</t>
  </si>
  <si>
    <t>Piedra, arcilla y arena</t>
  </si>
  <si>
    <t>2.3.6.4.07</t>
  </si>
  <si>
    <t>Otros minerales</t>
  </si>
  <si>
    <t>2.3.6.9</t>
  </si>
  <si>
    <t xml:space="preserve">Otros productos minerales no metálicos </t>
  </si>
  <si>
    <t>2.3.6.9.01</t>
  </si>
  <si>
    <t xml:space="preserve">Otros productos no metálicos </t>
  </si>
  <si>
    <t>2.3.7</t>
  </si>
  <si>
    <t xml:space="preserve">COMBUSTIBLES, LUBRICANTES, PRODUCTOS QUÍMICOS Y CONEXOS </t>
  </si>
  <si>
    <t>2.3.7.1</t>
  </si>
  <si>
    <t xml:space="preserve">Combustibles y lubricantes </t>
  </si>
  <si>
    <t>2.3.7.1.01</t>
  </si>
  <si>
    <t>Gasolina</t>
  </si>
  <si>
    <t>2.3.7.1.05</t>
  </si>
  <si>
    <t>Aceites y grasas</t>
  </si>
  <si>
    <t>2.3.7.1.06</t>
  </si>
  <si>
    <t>Lubricantes</t>
  </si>
  <si>
    <t>2.3.7.2</t>
  </si>
  <si>
    <t xml:space="preserve">Productos químicos y conexos </t>
  </si>
  <si>
    <t>2.3.7.2.01</t>
  </si>
  <si>
    <t>Productos explosivos y pirotecnia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</si>
  <si>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</si>
  <si>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</si>
  <si>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</si>
  <si>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</si>
  <si>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</si>
  <si>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</si>
  <si>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>2.3.9</t>
  </si>
  <si>
    <t xml:space="preserve">PRODUCTOS Y ÚTILES VARIOS </t>
  </si>
  <si>
    <t>2.3.9.1</t>
  </si>
  <si>
    <t xml:space="preserve">Material para limpieza </t>
  </si>
  <si>
    <t>2.3.9.1.01</t>
  </si>
  <si>
    <t>Material para limpieza</t>
  </si>
  <si>
    <t>2.3.9.2</t>
  </si>
  <si>
    <t xml:space="preserve">Útiles de escritorio, oficina, informática y de enseñanza </t>
  </si>
  <si>
    <t>2.3.9.2.01</t>
  </si>
  <si>
    <t>Utiles de escritorio, oficina informática y de enseñanza</t>
  </si>
  <si>
    <t>2.3.9.4</t>
  </si>
  <si>
    <t xml:space="preserve">Útiles destinados a actividades deportivas y recreativas </t>
  </si>
  <si>
    <t>2.3.9.4.01</t>
  </si>
  <si>
    <t>Utiles destinados a actividades deportivas y recreativas</t>
  </si>
  <si>
    <t>2.3.9.5</t>
  </si>
  <si>
    <t xml:space="preserve">Útiles de cocina y comedor </t>
  </si>
  <si>
    <t>2.3.9.5.01</t>
  </si>
  <si>
    <t>Utiles de cocina y comedor</t>
  </si>
  <si>
    <t>2.3.9.6</t>
  </si>
  <si>
    <t xml:space="preserve">Productos eléctricos y afines </t>
  </si>
  <si>
    <t>2.3.9.6.01</t>
  </si>
  <si>
    <t>Productos eléctricos y afines</t>
  </si>
  <si>
    <t>2.3.9.8</t>
  </si>
  <si>
    <t xml:space="preserve">Otros repuestos y accesorios menores </t>
  </si>
  <si>
    <t>2.3.9.8.01</t>
  </si>
  <si>
    <t>Otros repuestos y accesorios menores</t>
  </si>
  <si>
    <t>2.3.9.9</t>
  </si>
  <si>
    <t xml:space="preserve">Productos y útiles varios no identificados precedentemente (n.i.p.) </t>
  </si>
  <si>
    <t>2.3.9.9.01</t>
  </si>
  <si>
    <t>Productos y Utiles Varios n.i.p</t>
  </si>
  <si>
    <t>2.3.9.9.02</t>
  </si>
  <si>
    <t>Bonos para utiles diversos</t>
  </si>
  <si>
    <t>2.3.9.9.03</t>
  </si>
  <si>
    <t>Bonos para asistencia social</t>
  </si>
  <si>
    <t xml:space="preserve">TRANSFERENCIAS CORRIENTES </t>
  </si>
  <si>
    <t>2.4.1</t>
  </si>
  <si>
    <t xml:space="preserve">TRANSFERENCIAS CORRIENTES AL SECTOR PRIVADO </t>
  </si>
  <si>
    <t>2.4.1.2</t>
  </si>
  <si>
    <t xml:space="preserve">Ayudas y donaciones a personas </t>
  </si>
  <si>
    <t>2.4.1.2.02</t>
  </si>
  <si>
    <t>Ayudas y donaciones ocasionales a hogares y personas</t>
  </si>
  <si>
    <t>2.4.1.4</t>
  </si>
  <si>
    <t xml:space="preserve">Becas y viajes de estudios </t>
  </si>
  <si>
    <t>2.4.1.4.01</t>
  </si>
  <si>
    <t>Becas nacionales</t>
  </si>
  <si>
    <t xml:space="preserve">BIENES MUEBLES, INMUEBLES E INTANGIBLES </t>
  </si>
  <si>
    <t>2.6.1</t>
  </si>
  <si>
    <t xml:space="preserve">MOBILIARIO Y EQUIPO </t>
  </si>
  <si>
    <t>2.6.1.1</t>
  </si>
  <si>
    <t xml:space="preserve">Muebles de oficina y estantería </t>
  </si>
  <si>
    <t>2.6.1.1.01</t>
  </si>
  <si>
    <t>Muebles de oficina y estantería</t>
  </si>
  <si>
    <t>2.6.1.2</t>
  </si>
  <si>
    <t xml:space="preserve">Muebles de alojamiento </t>
  </si>
  <si>
    <t>2.6.1.2.01</t>
  </si>
  <si>
    <t>Muebles de alojamiento, excepto de oficina y estantería</t>
  </si>
  <si>
    <t>2.6.1.3</t>
  </si>
  <si>
    <t xml:space="preserve">Equipos de cómputo </t>
  </si>
  <si>
    <t>2.6.1.3.01</t>
  </si>
  <si>
    <t>Equipo computacional</t>
  </si>
  <si>
    <t>2.6.1.4</t>
  </si>
  <si>
    <t>Electrodomésticos</t>
  </si>
  <si>
    <t>2.6.1.4.01</t>
  </si>
  <si>
    <t>2.6.1.9</t>
  </si>
  <si>
    <t xml:space="preserve">Otros mobiliarios y equipos no identificados precedentemente </t>
  </si>
  <si>
    <t>2.6.1.9.01</t>
  </si>
  <si>
    <t>Otros Mobiliarios y Equipos no Identificados Precedentemente</t>
  </si>
  <si>
    <t>2.6.2</t>
  </si>
  <si>
    <t>MOBILIARIO Y EQUIPO EDUCACIONAL Y RECREATIVO</t>
  </si>
  <si>
    <t>2.6.2.1</t>
  </si>
  <si>
    <t xml:space="preserve">Equipos y aparatos audiovisuales </t>
  </si>
  <si>
    <t>2.6.2.1.01</t>
  </si>
  <si>
    <t>Equipos y Aparatos Audiovisuales</t>
  </si>
  <si>
    <t>2.6.2.3</t>
  </si>
  <si>
    <t xml:space="preserve">Cámaras fotográficas y de video </t>
  </si>
  <si>
    <t>2.6.2.3.01</t>
  </si>
  <si>
    <t>Cámaras fotográficas y de video</t>
  </si>
  <si>
    <t>2.6.2.4</t>
  </si>
  <si>
    <t xml:space="preserve">Equipos  recreativos </t>
  </si>
  <si>
    <t>2.6.2.4.01</t>
  </si>
  <si>
    <t>Otros mobiliario y equipo educacional y recreativo</t>
  </si>
  <si>
    <t>2.6.4</t>
  </si>
  <si>
    <t xml:space="preserve">VEHÍCULOS Y EQUIPO DE TRANSPORTE, TRACCIÓN Y ELEVACIÓN </t>
  </si>
  <si>
    <t>2.6.4.1</t>
  </si>
  <si>
    <t xml:space="preserve">Automóviles y camiones </t>
  </si>
  <si>
    <t>2.6.4.1.01</t>
  </si>
  <si>
    <t>Automóviles y camiones</t>
  </si>
  <si>
    <t>2.6.4.8</t>
  </si>
  <si>
    <t xml:space="preserve">Otros equipos de transporte </t>
  </si>
  <si>
    <t>2.6.4.8.01</t>
  </si>
  <si>
    <t>Otros equipos de transporte</t>
  </si>
  <si>
    <t>2.6.5</t>
  </si>
  <si>
    <t>MAQUINARIA, OTROS EQUIPOS Y HERRAMIENTAS</t>
  </si>
  <si>
    <t>2.6.5.2</t>
  </si>
  <si>
    <t xml:space="preserve">Maquinaria y equipo industrial </t>
  </si>
  <si>
    <t>2.6.5.2.01</t>
  </si>
  <si>
    <t>Maquinaria y equipo industrial</t>
  </si>
  <si>
    <t>2.6.5.4</t>
  </si>
  <si>
    <t>Sistemas de aire acondicionado, calefacción y refrigeración industrial y comercial</t>
  </si>
  <si>
    <t>2.6.5.4.01</t>
  </si>
  <si>
    <t>Sistemas de aire acondicionado, calefacción y refrigeración industrial y co</t>
  </si>
  <si>
    <t>2.6.5.5</t>
  </si>
  <si>
    <t>Equipo de comunicación, telecomunicaciones y señalamiento</t>
  </si>
  <si>
    <t>2.6.5.5.01</t>
  </si>
  <si>
    <t>Equipo de comunicación, telecomunicaciones y señalamiento</t>
  </si>
  <si>
    <t>2.6.5.6</t>
  </si>
  <si>
    <t xml:space="preserve">Equipo de generación eléctrica, aparatos y accesorios eléctricos </t>
  </si>
  <si>
    <t>2.6.5.6.01</t>
  </si>
  <si>
    <t>Equipo de generación eléctrica, aparatos y accesorios eléctricos</t>
  </si>
  <si>
    <t>2.6.5.7</t>
  </si>
  <si>
    <t xml:space="preserve">Herramientas y máquinas-herramientas </t>
  </si>
  <si>
    <t>2.6.5.7.01</t>
  </si>
  <si>
    <t>Herramientas y máquinas-herramientas</t>
  </si>
  <si>
    <t>2.6.5.8</t>
  </si>
  <si>
    <t xml:space="preserve">Otros equipos </t>
  </si>
  <si>
    <t>2.6.5.8.01</t>
  </si>
  <si>
    <t>Otros equipos</t>
  </si>
  <si>
    <t>OBRAS</t>
  </si>
  <si>
    <t>2.7.1</t>
  </si>
  <si>
    <t xml:space="preserve">OBRAS EN EDIFICACIONES </t>
  </si>
  <si>
    <t>2.7.1.1</t>
  </si>
  <si>
    <t xml:space="preserve">Obras para edificación residencial (viviendas) </t>
  </si>
  <si>
    <t>2.7.1.1.01</t>
  </si>
  <si>
    <t>Obras para edificación residencial (viviendas)</t>
  </si>
  <si>
    <t>2.7.1.2</t>
  </si>
  <si>
    <t xml:space="preserve">Obras para edificación no residencial </t>
  </si>
  <si>
    <t>2.7.1.2.01</t>
  </si>
  <si>
    <t>Obras para edificación no residencial</t>
  </si>
  <si>
    <t>2.7.1.5</t>
  </si>
  <si>
    <t xml:space="preserve">Supervisión e inspección de obras en edificaciones </t>
  </si>
  <si>
    <t>2.7.1.5.01</t>
  </si>
  <si>
    <t>Supervisión e inspección de obras en edificaciones</t>
  </si>
  <si>
    <t>2.7.2</t>
  </si>
  <si>
    <t>INFRAESTRUCTURA</t>
  </si>
  <si>
    <t>2.7.2.1</t>
  </si>
  <si>
    <t xml:space="preserve">Obras hidráulicas y sanitarias </t>
  </si>
  <si>
    <t>2.7.2.1.01</t>
  </si>
  <si>
    <t>Obras hidraúlicas y sanitarias</t>
  </si>
  <si>
    <t>2.7.2.7</t>
  </si>
  <si>
    <t xml:space="preserve">Obras urbanísticas </t>
  </si>
  <si>
    <t>2.7.2.7.01</t>
  </si>
  <si>
    <t>Obras urbanísticas</t>
  </si>
  <si>
    <t>TOTAL EJECUTADO RD$</t>
  </si>
  <si>
    <t>DISPONIBLE AL CORTE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</si>
</sst>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doubleAccounting"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Arial"/>
      <family val="2"/>
    </font>
    <font>
      <i/>
      <sz val="10"/>
      <name val="Calibri"/>
      <family val="2"/>
      <scheme val="minor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horizontal="right"/>
    </xf>
    <xf numFmtId="43" fontId="6" fillId="0" borderId="0" xfId="1" applyFont="1"/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0" fontId="4" fillId="2" borderId="0" xfId="0" applyFont="1" applyFill="1" applyBorder="1" applyAlignment="1">
      <alignment horizontal="left"/>
    </xf>
    <xf numFmtId="43" fontId="4" fillId="0" borderId="0" xfId="1" applyFont="1" applyBorder="1"/>
    <xf numFmtId="43" fontId="8" fillId="0" borderId="0" xfId="1" applyFont="1" applyBorder="1"/>
    <xf numFmtId="43" fontId="9" fillId="0" borderId="0" xfId="1" applyFont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43" fontId="5" fillId="0" borderId="0" xfId="1" applyFont="1" applyBorder="1"/>
    <xf numFmtId="0" fontId="4" fillId="2" borderId="0" xfId="0" applyFont="1" applyFill="1" applyBorder="1"/>
    <xf numFmtId="43" fontId="2" fillId="2" borderId="0" xfId="1" applyFont="1" applyFill="1" applyBorder="1"/>
    <xf numFmtId="0" fontId="9" fillId="2" borderId="0" xfId="0" applyFont="1" applyFill="1" applyBorder="1"/>
    <xf numFmtId="0" fontId="9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Border="1"/>
    <xf numFmtId="0" fontId="5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1" fillId="2" borderId="0" xfId="0" applyFont="1" applyFill="1" applyBorder="1"/>
    <xf numFmtId="43" fontId="2" fillId="0" borderId="0" xfId="1" applyFont="1" applyBorder="1"/>
    <xf numFmtId="0" fontId="12" fillId="2" borderId="0" xfId="0" applyFont="1" applyFill="1" applyBorder="1" applyAlignment="1">
      <alignment horizontal="left"/>
    </xf>
    <xf numFmtId="0" fontId="4" fillId="0" borderId="0" xfId="0" applyFont="1" applyBorder="1"/>
    <xf numFmtId="0" fontId="2" fillId="0" borderId="0" xfId="0" applyFont="1" applyBorder="1"/>
    <xf numFmtId="43" fontId="3" fillId="0" borderId="0" xfId="1" applyFont="1" applyBorder="1"/>
    <xf numFmtId="0" fontId="4" fillId="0" borderId="0" xfId="0" applyFont="1" applyBorder="1" applyAlignment="1">
      <alignment horizontal="left"/>
    </xf>
    <xf numFmtId="43" fontId="9" fillId="0" borderId="0" xfId="1" applyFont="1"/>
    <xf numFmtId="0" fontId="9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2676525</xdr:colOff>
      <xdr:row>0</xdr:row>
      <xdr:rowOff>171450</xdr:rowOff>
    </xdr:from>
    <xdr:to>
      <xdr:col>1</xdr:col>
      <xdr:colOff>3419474</xdr:colOff>
      <xdr:row>4</xdr:row>
      <xdr:rowOff>129183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171450"/>
          <a:ext cx="742949" cy="7197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%20A.%20Tavarez/Desktop/EJECUCION/2017-TRANSP-INFORME%20DE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>
        <row r="247">
          <cell r="C247">
            <v>252489556.47999999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47"/>
  <sheetViews>
    <sheetView tabSelected="1" workbookViewId="0">
      <selection activeCell="D20" sqref="D20"/>
    </sheetView>
  </sheetViews>
  <sheetFormatPr baseColWidth="10" defaultRowHeight="15" x14ac:dyDescent="0.25"/>
  <cols>
    <col min="1" max="1" width="10.28515625" style="1" customWidth="1"/>
    <col min="2" max="2" width="82.28515625" style="1" bestFit="1" customWidth="1"/>
    <col min="3" max="3" width="19.42578125" style="2" bestFit="1" customWidth="1"/>
  </cols>
  <sheetData>
    <row r="6" spans="1:3" ht="15.75" x14ac:dyDescent="0.25">
      <c r="A6" s="35" t="s">
        <v>0</v>
      </c>
      <c r="B6" s="35"/>
      <c r="C6" s="35"/>
    </row>
    <row r="7" spans="1:3" x14ac:dyDescent="0.25">
      <c r="A7" s="36" t="s">
        <v>1</v>
      </c>
      <c r="B7" s="36"/>
      <c r="C7" s="36"/>
    </row>
    <row r="8" spans="1:3" ht="15.75" x14ac:dyDescent="0.25">
      <c r="A8" s="37" t="s">
        <v>2</v>
      </c>
      <c r="B8" s="37"/>
      <c r="C8" s="37"/>
    </row>
    <row r="9" spans="1:3" x14ac:dyDescent="0.25">
      <c r="A9" s="36" t="s">
        <v>3</v>
      </c>
      <c r="B9" s="36"/>
      <c r="C9" s="36"/>
    </row>
    <row r="11" spans="1:3" ht="18" x14ac:dyDescent="0.4">
      <c r="B11" s="3" t="s">
        <v>4</v>
      </c>
      <c r="C11" s="4">
        <f>[1]Abril!C247</f>
        <v>252489556.47999999</v>
      </c>
    </row>
    <row r="13" spans="1:3" x14ac:dyDescent="0.25">
      <c r="A13" s="5" t="s">
        <v>5</v>
      </c>
      <c r="B13" s="5" t="s">
        <v>6</v>
      </c>
      <c r="C13" s="6" t="s">
        <v>7</v>
      </c>
    </row>
    <row r="14" spans="1:3" ht="15.75" x14ac:dyDescent="0.25">
      <c r="A14" s="7">
        <v>2.1</v>
      </c>
      <c r="B14" s="7" t="s">
        <v>8</v>
      </c>
      <c r="C14" s="8">
        <f>C15+C26+C29</f>
        <v>15541290.690000001</v>
      </c>
    </row>
    <row r="15" spans="1:3" ht="15.75" x14ac:dyDescent="0.25">
      <c r="A15" s="7" t="s">
        <v>9</v>
      </c>
      <c r="B15" s="7" t="s">
        <v>10</v>
      </c>
      <c r="C15" s="9">
        <f>C16+C18+C21+C23</f>
        <v>12649906.800000001</v>
      </c>
    </row>
    <row r="16" spans="1:3" ht="15.75" x14ac:dyDescent="0.25">
      <c r="A16" s="7" t="s">
        <v>11</v>
      </c>
      <c r="B16" s="7" t="s">
        <v>12</v>
      </c>
      <c r="C16" s="10">
        <f>C17</f>
        <v>12649906.800000001</v>
      </c>
    </row>
    <row r="17" spans="1:3" ht="15.75" x14ac:dyDescent="0.25">
      <c r="A17" s="11" t="s">
        <v>13</v>
      </c>
      <c r="B17" s="12" t="s">
        <v>14</v>
      </c>
      <c r="C17" s="13">
        <v>12649906.800000001</v>
      </c>
    </row>
    <row r="18" spans="1:3" ht="15.75" x14ac:dyDescent="0.25">
      <c r="A18" s="7" t="s">
        <v>15</v>
      </c>
      <c r="B18" s="14" t="s">
        <v>16</v>
      </c>
      <c r="C18" s="10">
        <f>C19+C20</f>
        <v>0</v>
      </c>
    </row>
    <row r="19" spans="1:3" ht="15.75" x14ac:dyDescent="0.25">
      <c r="A19" s="11" t="s">
        <v>17</v>
      </c>
      <c r="B19" s="12" t="s">
        <v>18</v>
      </c>
      <c r="C19" s="13">
        <v>0</v>
      </c>
    </row>
    <row r="20" spans="1:3" ht="15.75" x14ac:dyDescent="0.25">
      <c r="A20" s="11" t="s">
        <v>19</v>
      </c>
      <c r="B20" s="12" t="s">
        <v>20</v>
      </c>
      <c r="C20" s="13">
        <v>0</v>
      </c>
    </row>
    <row r="21" spans="1:3" ht="15.75" x14ac:dyDescent="0.25">
      <c r="A21" s="14" t="s">
        <v>21</v>
      </c>
      <c r="B21" s="14" t="s">
        <v>22</v>
      </c>
      <c r="C21" s="10">
        <f>C22</f>
        <v>0</v>
      </c>
    </row>
    <row r="22" spans="1:3" ht="15.75" x14ac:dyDescent="0.25">
      <c r="A22" s="11" t="s">
        <v>23</v>
      </c>
      <c r="B22" s="12" t="s">
        <v>24</v>
      </c>
      <c r="C22" s="13">
        <v>0</v>
      </c>
    </row>
    <row r="23" spans="1:3" ht="15.75" x14ac:dyDescent="0.25">
      <c r="A23" s="14" t="s">
        <v>25</v>
      </c>
      <c r="B23" s="14" t="s">
        <v>26</v>
      </c>
      <c r="C23" s="10">
        <f>C24+C25</f>
        <v>0</v>
      </c>
    </row>
    <row r="24" spans="1:3" ht="15.75" x14ac:dyDescent="0.25">
      <c r="A24" s="11" t="s">
        <v>27</v>
      </c>
      <c r="B24" s="12" t="s">
        <v>28</v>
      </c>
      <c r="C24" s="13">
        <v>0</v>
      </c>
    </row>
    <row r="25" spans="1:3" ht="15.75" x14ac:dyDescent="0.25">
      <c r="A25" s="11" t="s">
        <v>29</v>
      </c>
      <c r="B25" s="12" t="s">
        <v>30</v>
      </c>
      <c r="C25" s="13">
        <v>0</v>
      </c>
    </row>
    <row r="26" spans="1:3" ht="15.75" x14ac:dyDescent="0.25">
      <c r="A26" s="7" t="s">
        <v>31</v>
      </c>
      <c r="B26" s="14" t="s">
        <v>32</v>
      </c>
      <c r="C26" s="9">
        <f>C27</f>
        <v>967200</v>
      </c>
    </row>
    <row r="27" spans="1:3" ht="15.75" x14ac:dyDescent="0.25">
      <c r="A27" s="14" t="s">
        <v>33</v>
      </c>
      <c r="B27" s="7" t="s">
        <v>34</v>
      </c>
      <c r="C27" s="10">
        <f>C28</f>
        <v>967200</v>
      </c>
    </row>
    <row r="28" spans="1:3" ht="15.75" x14ac:dyDescent="0.25">
      <c r="A28" s="11" t="s">
        <v>35</v>
      </c>
      <c r="B28" s="12" t="s">
        <v>36</v>
      </c>
      <c r="C28" s="15">
        <v>967200</v>
      </c>
    </row>
    <row r="29" spans="1:3" ht="15.75" x14ac:dyDescent="0.25">
      <c r="A29" s="7" t="s">
        <v>37</v>
      </c>
      <c r="B29" s="14" t="s">
        <v>38</v>
      </c>
      <c r="C29" s="9">
        <f>C30+C32+C34</f>
        <v>1924183.89</v>
      </c>
    </row>
    <row r="30" spans="1:3" ht="15.75" x14ac:dyDescent="0.25">
      <c r="A30" s="14" t="s">
        <v>39</v>
      </c>
      <c r="B30" s="7" t="s">
        <v>40</v>
      </c>
      <c r="C30" s="9">
        <f>C31</f>
        <v>895841</v>
      </c>
    </row>
    <row r="31" spans="1:3" ht="15.75" x14ac:dyDescent="0.25">
      <c r="A31" s="11" t="s">
        <v>41</v>
      </c>
      <c r="B31" s="12" t="s">
        <v>42</v>
      </c>
      <c r="C31" s="13">
        <v>895841</v>
      </c>
    </row>
    <row r="32" spans="1:3" ht="15.75" x14ac:dyDescent="0.25">
      <c r="A32" s="14" t="s">
        <v>43</v>
      </c>
      <c r="B32" s="14" t="s">
        <v>44</v>
      </c>
      <c r="C32" s="10">
        <f>C33</f>
        <v>898143.4</v>
      </c>
    </row>
    <row r="33" spans="1:3" ht="15.75" x14ac:dyDescent="0.25">
      <c r="A33" s="11" t="s">
        <v>45</v>
      </c>
      <c r="B33" s="12" t="s">
        <v>46</v>
      </c>
      <c r="C33" s="13">
        <v>898143.4</v>
      </c>
    </row>
    <row r="34" spans="1:3" ht="15.75" x14ac:dyDescent="0.25">
      <c r="A34" s="14" t="s">
        <v>47</v>
      </c>
      <c r="B34" s="14" t="s">
        <v>48</v>
      </c>
      <c r="C34" s="10">
        <f>C35</f>
        <v>130199.49</v>
      </c>
    </row>
    <row r="35" spans="1:3" ht="15.75" x14ac:dyDescent="0.25">
      <c r="A35" s="11" t="s">
        <v>49</v>
      </c>
      <c r="B35" s="12" t="s">
        <v>50</v>
      </c>
      <c r="C35" s="13">
        <v>130199.49</v>
      </c>
    </row>
    <row r="36" spans="1:3" ht="15.75" x14ac:dyDescent="0.25">
      <c r="A36" s="7">
        <v>2.2000000000000002</v>
      </c>
      <c r="B36" s="7" t="s">
        <v>51</v>
      </c>
      <c r="C36" s="13">
        <f>C37+C50+C53+C58+C61+C70+C73+C82+C101</f>
        <v>2491450.7400000002</v>
      </c>
    </row>
    <row r="37" spans="1:3" ht="15.75" x14ac:dyDescent="0.25">
      <c r="A37" s="7" t="s">
        <v>52</v>
      </c>
      <c r="B37" s="7" t="s">
        <v>53</v>
      </c>
      <c r="C37" s="10">
        <f>C38+C40+C42+C44+C46+C48</f>
        <v>425949.6</v>
      </c>
    </row>
    <row r="38" spans="1:3" ht="15.75" x14ac:dyDescent="0.25">
      <c r="A38" s="14" t="s">
        <v>54</v>
      </c>
      <c r="B38" s="7" t="s">
        <v>55</v>
      </c>
      <c r="C38" s="13">
        <f>C39</f>
        <v>414602.79</v>
      </c>
    </row>
    <row r="39" spans="1:3" ht="15.75" x14ac:dyDescent="0.25">
      <c r="A39" s="11" t="s">
        <v>56</v>
      </c>
      <c r="B39" s="12" t="s">
        <v>57</v>
      </c>
      <c r="C39" s="10">
        <v>414602.79</v>
      </c>
    </row>
    <row r="40" spans="1:3" ht="15.75" x14ac:dyDescent="0.25">
      <c r="A40" s="14" t="s">
        <v>58</v>
      </c>
      <c r="B40" s="16" t="s">
        <v>59</v>
      </c>
      <c r="C40" s="13">
        <f>C41</f>
        <v>0</v>
      </c>
    </row>
    <row r="41" spans="1:3" ht="15.75" x14ac:dyDescent="0.25">
      <c r="A41" s="11" t="s">
        <v>60</v>
      </c>
      <c r="B41" s="12" t="s">
        <v>61</v>
      </c>
      <c r="C41" s="10">
        <v>0</v>
      </c>
    </row>
    <row r="42" spans="1:3" ht="15.75" x14ac:dyDescent="0.25">
      <c r="A42" s="14" t="s">
        <v>62</v>
      </c>
      <c r="B42" s="16" t="s">
        <v>63</v>
      </c>
      <c r="C42" s="13">
        <f>C43</f>
        <v>7137</v>
      </c>
    </row>
    <row r="43" spans="1:3" ht="15.75" x14ac:dyDescent="0.25">
      <c r="A43" s="11" t="s">
        <v>64</v>
      </c>
      <c r="B43" s="12" t="s">
        <v>65</v>
      </c>
      <c r="C43" s="10">
        <v>7137</v>
      </c>
    </row>
    <row r="44" spans="1:3" ht="15.75" x14ac:dyDescent="0.25">
      <c r="A44" s="14" t="s">
        <v>66</v>
      </c>
      <c r="B44" s="16" t="s">
        <v>67</v>
      </c>
      <c r="C44" s="13">
        <f>C45</f>
        <v>1968.81</v>
      </c>
    </row>
    <row r="45" spans="1:3" ht="15.75" x14ac:dyDescent="0.25">
      <c r="A45" s="11" t="s">
        <v>68</v>
      </c>
      <c r="B45" s="12" t="s">
        <v>69</v>
      </c>
      <c r="C45" s="10">
        <v>1968.81</v>
      </c>
    </row>
    <row r="46" spans="1:3" ht="15.75" x14ac:dyDescent="0.25">
      <c r="A46" s="14" t="s">
        <v>70</v>
      </c>
      <c r="B46" s="16" t="s">
        <v>71</v>
      </c>
      <c r="C46" s="13">
        <f>C47</f>
        <v>921</v>
      </c>
    </row>
    <row r="47" spans="1:3" ht="15.75" x14ac:dyDescent="0.25">
      <c r="A47" s="11" t="s">
        <v>72</v>
      </c>
      <c r="B47" s="12" t="s">
        <v>71</v>
      </c>
      <c r="C47" s="9">
        <v>921</v>
      </c>
    </row>
    <row r="48" spans="1:3" ht="15.75" x14ac:dyDescent="0.25">
      <c r="A48" s="14" t="s">
        <v>73</v>
      </c>
      <c r="B48" s="16" t="s">
        <v>74</v>
      </c>
      <c r="C48" s="10">
        <f>C49</f>
        <v>1320</v>
      </c>
    </row>
    <row r="49" spans="1:3" ht="15.75" x14ac:dyDescent="0.25">
      <c r="A49" s="11" t="s">
        <v>75</v>
      </c>
      <c r="B49" s="12" t="s">
        <v>76</v>
      </c>
      <c r="C49" s="13">
        <v>1320</v>
      </c>
    </row>
    <row r="50" spans="1:3" ht="15.75" x14ac:dyDescent="0.25">
      <c r="A50" s="7" t="s">
        <v>77</v>
      </c>
      <c r="B50" s="16" t="s">
        <v>78</v>
      </c>
      <c r="C50" s="9">
        <f>C51</f>
        <v>35400</v>
      </c>
    </row>
    <row r="51" spans="1:3" ht="15.75" x14ac:dyDescent="0.25">
      <c r="A51" s="14" t="s">
        <v>79</v>
      </c>
      <c r="B51" s="7" t="s">
        <v>80</v>
      </c>
      <c r="C51" s="10">
        <f>C52</f>
        <v>35400</v>
      </c>
    </row>
    <row r="52" spans="1:3" ht="15.75" x14ac:dyDescent="0.25">
      <c r="A52" s="11" t="s">
        <v>81</v>
      </c>
      <c r="B52" s="12" t="s">
        <v>82</v>
      </c>
      <c r="C52" s="13">
        <v>35400</v>
      </c>
    </row>
    <row r="53" spans="1:3" ht="15.75" x14ac:dyDescent="0.25">
      <c r="A53" s="7" t="s">
        <v>83</v>
      </c>
      <c r="B53" s="17" t="s">
        <v>84</v>
      </c>
      <c r="C53" s="10">
        <f>C54</f>
        <v>0</v>
      </c>
    </row>
    <row r="54" spans="1:3" ht="15.75" x14ac:dyDescent="0.25">
      <c r="A54" s="14" t="s">
        <v>85</v>
      </c>
      <c r="B54" s="7" t="s">
        <v>86</v>
      </c>
      <c r="C54" s="13">
        <f>C55</f>
        <v>0</v>
      </c>
    </row>
    <row r="55" spans="1:3" ht="15.75" x14ac:dyDescent="0.25">
      <c r="A55" s="11" t="s">
        <v>87</v>
      </c>
      <c r="B55" s="11" t="s">
        <v>88</v>
      </c>
      <c r="C55" s="9">
        <v>0</v>
      </c>
    </row>
    <row r="56" spans="1:3" ht="15.75" x14ac:dyDescent="0.25">
      <c r="A56" s="7" t="s">
        <v>89</v>
      </c>
      <c r="B56" s="18" t="s">
        <v>90</v>
      </c>
      <c r="C56" s="10">
        <f>C57</f>
        <v>0</v>
      </c>
    </row>
    <row r="57" spans="1:3" ht="15.75" x14ac:dyDescent="0.25">
      <c r="A57" s="11" t="s">
        <v>91</v>
      </c>
      <c r="B57" s="11" t="s">
        <v>92</v>
      </c>
      <c r="C57" s="13">
        <v>0</v>
      </c>
    </row>
    <row r="58" spans="1:3" ht="15.75" x14ac:dyDescent="0.25">
      <c r="A58" s="7" t="s">
        <v>93</v>
      </c>
      <c r="B58" s="7" t="s">
        <v>94</v>
      </c>
      <c r="C58" s="9">
        <f>C59</f>
        <v>0</v>
      </c>
    </row>
    <row r="59" spans="1:3" ht="15.75" x14ac:dyDescent="0.25">
      <c r="A59" s="14" t="s">
        <v>95</v>
      </c>
      <c r="B59" s="7" t="s">
        <v>96</v>
      </c>
      <c r="C59" s="10">
        <f>C60</f>
        <v>0</v>
      </c>
    </row>
    <row r="60" spans="1:3" ht="15.75" x14ac:dyDescent="0.25">
      <c r="A60" s="11" t="s">
        <v>97</v>
      </c>
      <c r="B60" s="11" t="s">
        <v>96</v>
      </c>
      <c r="C60" s="13">
        <v>0</v>
      </c>
    </row>
    <row r="61" spans="1:3" ht="15.75" x14ac:dyDescent="0.25">
      <c r="A61" s="7" t="s">
        <v>98</v>
      </c>
      <c r="B61" s="18" t="s">
        <v>99</v>
      </c>
      <c r="C61" s="10">
        <f>C62+C64+C66+C68</f>
        <v>825600.4</v>
      </c>
    </row>
    <row r="62" spans="1:3" ht="15.75" x14ac:dyDescent="0.25">
      <c r="A62" s="14" t="s">
        <v>100</v>
      </c>
      <c r="B62" s="7" t="s">
        <v>101</v>
      </c>
      <c r="C62" s="13">
        <f>C63</f>
        <v>825600.4</v>
      </c>
    </row>
    <row r="63" spans="1:3" ht="15.75" x14ac:dyDescent="0.25">
      <c r="A63" s="11" t="s">
        <v>102</v>
      </c>
      <c r="B63" s="11" t="s">
        <v>103</v>
      </c>
      <c r="C63" s="10">
        <v>825600.4</v>
      </c>
    </row>
    <row r="64" spans="1:3" ht="15.75" x14ac:dyDescent="0.25">
      <c r="A64" s="14" t="s">
        <v>104</v>
      </c>
      <c r="B64" s="18" t="s">
        <v>105</v>
      </c>
      <c r="C64" s="13">
        <f>C65</f>
        <v>0</v>
      </c>
    </row>
    <row r="65" spans="1:3" ht="15.75" x14ac:dyDescent="0.25">
      <c r="A65" s="11" t="s">
        <v>106</v>
      </c>
      <c r="B65" s="11" t="s">
        <v>107</v>
      </c>
      <c r="C65" s="10">
        <v>0</v>
      </c>
    </row>
    <row r="66" spans="1:3" ht="15.75" x14ac:dyDescent="0.25">
      <c r="A66" s="14" t="s">
        <v>108</v>
      </c>
      <c r="B66" s="18" t="s">
        <v>109</v>
      </c>
      <c r="C66" s="13">
        <f>C67</f>
        <v>0</v>
      </c>
    </row>
    <row r="67" spans="1:3" ht="15.75" x14ac:dyDescent="0.25">
      <c r="A67" s="11" t="s">
        <v>110</v>
      </c>
      <c r="B67" s="11" t="s">
        <v>111</v>
      </c>
      <c r="C67" s="9">
        <v>0</v>
      </c>
    </row>
    <row r="68" spans="1:3" ht="15.75" x14ac:dyDescent="0.25">
      <c r="A68" s="14" t="s">
        <v>112</v>
      </c>
      <c r="B68" s="18" t="s">
        <v>113</v>
      </c>
      <c r="C68" s="10">
        <f>C69</f>
        <v>0</v>
      </c>
    </row>
    <row r="69" spans="1:3" ht="15.75" x14ac:dyDescent="0.25">
      <c r="A69" s="11" t="s">
        <v>114</v>
      </c>
      <c r="B69" s="11" t="s">
        <v>115</v>
      </c>
      <c r="C69" s="13">
        <v>0</v>
      </c>
    </row>
    <row r="70" spans="1:3" ht="15.75" x14ac:dyDescent="0.25">
      <c r="A70" s="7" t="s">
        <v>116</v>
      </c>
      <c r="B70" s="18" t="s">
        <v>117</v>
      </c>
      <c r="C70" s="9">
        <f>C71</f>
        <v>246834.08</v>
      </c>
    </row>
    <row r="71" spans="1:3" ht="15.75" x14ac:dyDescent="0.25">
      <c r="A71" s="14" t="s">
        <v>118</v>
      </c>
      <c r="B71" s="7" t="s">
        <v>119</v>
      </c>
      <c r="C71" s="10">
        <f>C72</f>
        <v>246834.08</v>
      </c>
    </row>
    <row r="72" spans="1:3" ht="15.75" x14ac:dyDescent="0.25">
      <c r="A72" s="11" t="s">
        <v>120</v>
      </c>
      <c r="B72" s="11" t="s">
        <v>121</v>
      </c>
      <c r="C72" s="13">
        <v>246834.08</v>
      </c>
    </row>
    <row r="73" spans="1:3" ht="15.75" x14ac:dyDescent="0.25">
      <c r="A73" s="7" t="s">
        <v>122</v>
      </c>
      <c r="B73" s="18" t="s">
        <v>123</v>
      </c>
      <c r="C73" s="10">
        <f>C74</f>
        <v>0</v>
      </c>
    </row>
    <row r="74" spans="1:3" ht="15.75" x14ac:dyDescent="0.25">
      <c r="A74" s="14" t="s">
        <v>124</v>
      </c>
      <c r="B74" s="7" t="s">
        <v>125</v>
      </c>
      <c r="C74" s="13">
        <f>C75</f>
        <v>0</v>
      </c>
    </row>
    <row r="75" spans="1:3" ht="15.75" x14ac:dyDescent="0.25">
      <c r="A75" s="11" t="s">
        <v>126</v>
      </c>
      <c r="B75" s="11" t="s">
        <v>127</v>
      </c>
      <c r="C75" s="9">
        <v>0</v>
      </c>
    </row>
    <row r="76" spans="1:3" ht="15.75" x14ac:dyDescent="0.25">
      <c r="A76" s="14" t="s">
        <v>128</v>
      </c>
      <c r="B76" s="18" t="s">
        <v>129</v>
      </c>
      <c r="C76" s="10">
        <f>C77+C78+C79+C80+C81</f>
        <v>90895.4</v>
      </c>
    </row>
    <row r="77" spans="1:3" ht="15.75" x14ac:dyDescent="0.25">
      <c r="A77" s="11" t="s">
        <v>130</v>
      </c>
      <c r="B77" s="11" t="s">
        <v>131</v>
      </c>
      <c r="C77" s="13">
        <v>5463.4</v>
      </c>
    </row>
    <row r="78" spans="1:3" ht="15.75" x14ac:dyDescent="0.25">
      <c r="A78" s="11" t="s">
        <v>132</v>
      </c>
      <c r="B78" s="11" t="s">
        <v>133</v>
      </c>
      <c r="C78" s="10">
        <v>0</v>
      </c>
    </row>
    <row r="79" spans="1:3" ht="15.75" x14ac:dyDescent="0.25">
      <c r="A79" s="11" t="s">
        <v>134</v>
      </c>
      <c r="B79" s="11" t="s">
        <v>135</v>
      </c>
      <c r="C79" s="13">
        <v>85432</v>
      </c>
    </row>
    <row r="80" spans="1:3" ht="15.75" x14ac:dyDescent="0.25">
      <c r="A80" s="11" t="s">
        <v>136</v>
      </c>
      <c r="B80" s="11" t="s">
        <v>137</v>
      </c>
      <c r="C80" s="10">
        <v>0</v>
      </c>
    </row>
    <row r="81" spans="1:3" ht="15.75" x14ac:dyDescent="0.25">
      <c r="A81" s="11" t="s">
        <v>138</v>
      </c>
      <c r="B81" s="11" t="s">
        <v>139</v>
      </c>
      <c r="C81" s="13">
        <v>0</v>
      </c>
    </row>
    <row r="82" spans="1:3" ht="15.75" x14ac:dyDescent="0.25">
      <c r="A82" s="7" t="s">
        <v>140</v>
      </c>
      <c r="B82" s="18" t="s">
        <v>141</v>
      </c>
      <c r="C82" s="13">
        <f>C83+C85+C87+C91+C94+C99</f>
        <v>957666.66</v>
      </c>
    </row>
    <row r="83" spans="1:3" ht="15.75" x14ac:dyDescent="0.25">
      <c r="A83" s="14" t="s">
        <v>142</v>
      </c>
      <c r="B83" s="7" t="s">
        <v>143</v>
      </c>
      <c r="C83" s="13">
        <f>C84</f>
        <v>0</v>
      </c>
    </row>
    <row r="84" spans="1:3" ht="15.75" x14ac:dyDescent="0.25">
      <c r="A84" s="11" t="s">
        <v>144</v>
      </c>
      <c r="B84" s="11" t="s">
        <v>145</v>
      </c>
      <c r="C84" s="10">
        <v>0</v>
      </c>
    </row>
    <row r="85" spans="1:3" ht="15.75" x14ac:dyDescent="0.25">
      <c r="A85" s="14" t="s">
        <v>146</v>
      </c>
      <c r="B85" s="18" t="s">
        <v>147</v>
      </c>
      <c r="C85" s="13">
        <f>C86</f>
        <v>0</v>
      </c>
    </row>
    <row r="86" spans="1:3" ht="15.75" x14ac:dyDescent="0.25">
      <c r="A86" s="11" t="s">
        <v>148</v>
      </c>
      <c r="B86" s="11" t="s">
        <v>149</v>
      </c>
      <c r="C86" s="13">
        <v>0</v>
      </c>
    </row>
    <row r="87" spans="1:3" ht="15.75" x14ac:dyDescent="0.25">
      <c r="A87" s="14" t="s">
        <v>150</v>
      </c>
      <c r="B87" s="18" t="s">
        <v>151</v>
      </c>
      <c r="C87" s="10">
        <f>C88+C89+C90</f>
        <v>0</v>
      </c>
    </row>
    <row r="88" spans="1:3" ht="15.75" x14ac:dyDescent="0.25">
      <c r="A88" s="11" t="s">
        <v>152</v>
      </c>
      <c r="B88" s="11" t="s">
        <v>153</v>
      </c>
      <c r="C88" s="13">
        <v>0</v>
      </c>
    </row>
    <row r="89" spans="1:3" ht="15.75" x14ac:dyDescent="0.25">
      <c r="A89" s="11" t="s">
        <v>154</v>
      </c>
      <c r="B89" s="11" t="s">
        <v>155</v>
      </c>
      <c r="C89" s="13">
        <v>0</v>
      </c>
    </row>
    <row r="90" spans="1:3" ht="15.75" x14ac:dyDescent="0.25">
      <c r="A90" s="11" t="s">
        <v>156</v>
      </c>
      <c r="B90" s="11" t="s">
        <v>157</v>
      </c>
      <c r="C90" s="13">
        <v>0</v>
      </c>
    </row>
    <row r="91" spans="1:3" ht="15.75" x14ac:dyDescent="0.25">
      <c r="A91" s="14" t="s">
        <v>158</v>
      </c>
      <c r="B91" s="18" t="s">
        <v>159</v>
      </c>
      <c r="C91" s="10">
        <f>C92+C93</f>
        <v>0</v>
      </c>
    </row>
    <row r="92" spans="1:3" ht="15.75" x14ac:dyDescent="0.25">
      <c r="A92" s="11" t="s">
        <v>160</v>
      </c>
      <c r="B92" s="11" t="s">
        <v>161</v>
      </c>
      <c r="C92" s="13">
        <v>0</v>
      </c>
    </row>
    <row r="93" spans="1:3" ht="15.75" x14ac:dyDescent="0.25">
      <c r="A93" s="11" t="s">
        <v>162</v>
      </c>
      <c r="B93" s="11" t="s">
        <v>163</v>
      </c>
      <c r="C93" s="8">
        <v>0</v>
      </c>
    </row>
    <row r="94" spans="1:3" ht="15.75" x14ac:dyDescent="0.25">
      <c r="A94" s="14" t="s">
        <v>164</v>
      </c>
      <c r="B94" s="18" t="s">
        <v>165</v>
      </c>
      <c r="C94" s="9">
        <f>C95+C96+C97+C98</f>
        <v>957666.66</v>
      </c>
    </row>
    <row r="95" spans="1:3" ht="15.75" x14ac:dyDescent="0.25">
      <c r="A95" s="11" t="s">
        <v>166</v>
      </c>
      <c r="B95" s="11" t="s">
        <v>167</v>
      </c>
      <c r="C95" s="10">
        <v>112000</v>
      </c>
    </row>
    <row r="96" spans="1:3" ht="15.75" x14ac:dyDescent="0.25">
      <c r="A96" s="11" t="s">
        <v>168</v>
      </c>
      <c r="B96" s="11" t="s">
        <v>169</v>
      </c>
      <c r="C96" s="13">
        <v>0</v>
      </c>
    </row>
    <row r="97" spans="1:3" ht="15.75" x14ac:dyDescent="0.25">
      <c r="A97" s="11" t="s">
        <v>170</v>
      </c>
      <c r="B97" s="11" t="s">
        <v>171</v>
      </c>
      <c r="C97" s="10">
        <v>0</v>
      </c>
    </row>
    <row r="98" spans="1:3" ht="15.75" x14ac:dyDescent="0.25">
      <c r="A98" s="11" t="s">
        <v>172</v>
      </c>
      <c r="B98" s="11" t="s">
        <v>173</v>
      </c>
      <c r="C98" s="13">
        <v>845666.66</v>
      </c>
    </row>
    <row r="99" spans="1:3" ht="15.75" x14ac:dyDescent="0.25">
      <c r="A99" s="14" t="s">
        <v>174</v>
      </c>
      <c r="B99" s="18" t="s">
        <v>175</v>
      </c>
      <c r="C99" s="10">
        <f>C100</f>
        <v>0</v>
      </c>
    </row>
    <row r="100" spans="1:3" ht="15.75" x14ac:dyDescent="0.25">
      <c r="A100" s="19" t="s">
        <v>176</v>
      </c>
      <c r="B100" s="19" t="s">
        <v>177</v>
      </c>
      <c r="C100" s="13">
        <v>0</v>
      </c>
    </row>
    <row r="101" spans="1:3" ht="15.75" x14ac:dyDescent="0.25">
      <c r="A101" s="14" t="s">
        <v>178</v>
      </c>
      <c r="B101" s="20" t="s">
        <v>179</v>
      </c>
      <c r="C101" s="9">
        <f>C102</f>
        <v>0</v>
      </c>
    </row>
    <row r="102" spans="1:3" ht="15.75" x14ac:dyDescent="0.25">
      <c r="A102" s="14" t="s">
        <v>180</v>
      </c>
      <c r="B102" s="18" t="s">
        <v>181</v>
      </c>
      <c r="C102" s="10">
        <f>C103</f>
        <v>0</v>
      </c>
    </row>
    <row r="103" spans="1:3" ht="15.75" x14ac:dyDescent="0.25">
      <c r="A103" s="12" t="s">
        <v>182</v>
      </c>
      <c r="B103" s="21" t="s">
        <v>183</v>
      </c>
      <c r="C103" s="13">
        <v>0</v>
      </c>
    </row>
    <row r="104" spans="1:3" ht="15.75" x14ac:dyDescent="0.25">
      <c r="A104" s="7">
        <v>2.2999999999999998</v>
      </c>
      <c r="B104" s="7" t="s">
        <v>184</v>
      </c>
      <c r="C104" s="10">
        <f>C105+C112+C119+C128+C131+C138+C162+C172</f>
        <v>12012666.08</v>
      </c>
    </row>
    <row r="105" spans="1:3" ht="15.75" x14ac:dyDescent="0.25">
      <c r="A105" s="7" t="s">
        <v>185</v>
      </c>
      <c r="B105" s="7" t="s">
        <v>186</v>
      </c>
      <c r="C105" s="9">
        <f>C106+C108+C110</f>
        <v>1250093.1000000001</v>
      </c>
    </row>
    <row r="106" spans="1:3" ht="15.75" x14ac:dyDescent="0.25">
      <c r="A106" s="14" t="s">
        <v>187</v>
      </c>
      <c r="B106" s="7" t="s">
        <v>188</v>
      </c>
      <c r="C106" s="10">
        <f>C107</f>
        <v>1250093.1000000001</v>
      </c>
    </row>
    <row r="107" spans="1:3" ht="15.75" x14ac:dyDescent="0.25">
      <c r="A107" s="11" t="s">
        <v>189</v>
      </c>
      <c r="B107" s="11" t="s">
        <v>190</v>
      </c>
      <c r="C107" s="13">
        <v>1250093.1000000001</v>
      </c>
    </row>
    <row r="108" spans="1:3" ht="15.75" x14ac:dyDescent="0.25">
      <c r="A108" s="14" t="s">
        <v>191</v>
      </c>
      <c r="B108" s="18" t="s">
        <v>192</v>
      </c>
      <c r="C108" s="10">
        <f>C109</f>
        <v>0</v>
      </c>
    </row>
    <row r="109" spans="1:3" ht="15.75" x14ac:dyDescent="0.25">
      <c r="A109" s="11" t="s">
        <v>193</v>
      </c>
      <c r="B109" s="11" t="s">
        <v>194</v>
      </c>
      <c r="C109" s="13">
        <v>0</v>
      </c>
    </row>
    <row r="110" spans="1:3" ht="15.75" x14ac:dyDescent="0.25">
      <c r="A110" s="14" t="s">
        <v>195</v>
      </c>
      <c r="B110" s="18" t="s">
        <v>196</v>
      </c>
      <c r="C110" s="10">
        <f>C111</f>
        <v>0</v>
      </c>
    </row>
    <row r="111" spans="1:3" ht="15.75" x14ac:dyDescent="0.25">
      <c r="A111" s="11" t="s">
        <v>197</v>
      </c>
      <c r="B111" s="11" t="s">
        <v>198</v>
      </c>
      <c r="C111" s="13">
        <v>0</v>
      </c>
    </row>
    <row r="112" spans="1:3" ht="15.75" x14ac:dyDescent="0.25">
      <c r="A112" s="7" t="s">
        <v>199</v>
      </c>
      <c r="B112" s="18" t="s">
        <v>200</v>
      </c>
      <c r="C112" s="10">
        <f>C113+C115+C117</f>
        <v>0</v>
      </c>
    </row>
    <row r="113" spans="1:3" ht="15.75" x14ac:dyDescent="0.25">
      <c r="A113" s="14" t="s">
        <v>201</v>
      </c>
      <c r="B113" s="7" t="s">
        <v>202</v>
      </c>
      <c r="C113" s="13">
        <f>C114</f>
        <v>0</v>
      </c>
    </row>
    <row r="114" spans="1:3" ht="15.75" x14ac:dyDescent="0.25">
      <c r="A114" s="11" t="s">
        <v>203</v>
      </c>
      <c r="B114" s="11" t="s">
        <v>204</v>
      </c>
      <c r="C114" s="9">
        <v>0</v>
      </c>
    </row>
    <row r="115" spans="1:3" ht="15.75" x14ac:dyDescent="0.25">
      <c r="A115" s="14" t="s">
        <v>205</v>
      </c>
      <c r="B115" s="18" t="s">
        <v>206</v>
      </c>
      <c r="C115" s="10">
        <f>C116</f>
        <v>0</v>
      </c>
    </row>
    <row r="116" spans="1:3" ht="15.75" x14ac:dyDescent="0.25">
      <c r="A116" s="11" t="s">
        <v>207</v>
      </c>
      <c r="B116" s="11" t="s">
        <v>208</v>
      </c>
      <c r="C116" s="13">
        <v>0</v>
      </c>
    </row>
    <row r="117" spans="1:3" ht="15.75" x14ac:dyDescent="0.25">
      <c r="A117" s="14" t="s">
        <v>209</v>
      </c>
      <c r="B117" s="18" t="s">
        <v>210</v>
      </c>
      <c r="C117" s="9">
        <f>C118</f>
        <v>0</v>
      </c>
    </row>
    <row r="118" spans="1:3" ht="15.75" x14ac:dyDescent="0.25">
      <c r="A118" s="11" t="s">
        <v>211</v>
      </c>
      <c r="B118" s="11" t="s">
        <v>212</v>
      </c>
      <c r="C118" s="10">
        <v>0</v>
      </c>
    </row>
    <row r="119" spans="1:3" ht="15.75" x14ac:dyDescent="0.25">
      <c r="A119" s="7" t="s">
        <v>213</v>
      </c>
      <c r="B119" s="18" t="s">
        <v>214</v>
      </c>
      <c r="C119" s="13">
        <f>C120+C122+C124+C126</f>
        <v>3186</v>
      </c>
    </row>
    <row r="120" spans="1:3" ht="15.75" x14ac:dyDescent="0.25">
      <c r="A120" s="14" t="s">
        <v>215</v>
      </c>
      <c r="B120" s="7" t="s">
        <v>216</v>
      </c>
      <c r="C120" s="10">
        <f>C121</f>
        <v>0</v>
      </c>
    </row>
    <row r="121" spans="1:3" ht="15.75" x14ac:dyDescent="0.25">
      <c r="A121" s="11" t="s">
        <v>217</v>
      </c>
      <c r="B121" s="11" t="s">
        <v>218</v>
      </c>
      <c r="C121" s="13">
        <v>0</v>
      </c>
    </row>
    <row r="122" spans="1:3" ht="15.75" x14ac:dyDescent="0.25">
      <c r="A122" s="14" t="s">
        <v>219</v>
      </c>
      <c r="B122" s="18" t="s">
        <v>220</v>
      </c>
      <c r="C122" s="10">
        <f>C123</f>
        <v>3186</v>
      </c>
    </row>
    <row r="123" spans="1:3" ht="15.75" x14ac:dyDescent="0.25">
      <c r="A123" s="11" t="s">
        <v>221</v>
      </c>
      <c r="B123" s="11" t="s">
        <v>222</v>
      </c>
      <c r="C123" s="13">
        <v>3186</v>
      </c>
    </row>
    <row r="124" spans="1:3" ht="15.75" x14ac:dyDescent="0.25">
      <c r="A124" s="14" t="s">
        <v>223</v>
      </c>
      <c r="B124" s="18" t="s">
        <v>224</v>
      </c>
      <c r="C124" s="9">
        <f>C125</f>
        <v>0</v>
      </c>
    </row>
    <row r="125" spans="1:3" ht="15.75" x14ac:dyDescent="0.25">
      <c r="A125" s="11" t="s">
        <v>225</v>
      </c>
      <c r="B125" s="11" t="s">
        <v>226</v>
      </c>
      <c r="C125" s="10">
        <v>0</v>
      </c>
    </row>
    <row r="126" spans="1:3" ht="15.75" x14ac:dyDescent="0.25">
      <c r="A126" s="14" t="s">
        <v>227</v>
      </c>
      <c r="B126" s="18" t="s">
        <v>228</v>
      </c>
      <c r="C126" s="13">
        <f>C127</f>
        <v>0</v>
      </c>
    </row>
    <row r="127" spans="1:3" ht="15.75" x14ac:dyDescent="0.25">
      <c r="A127" s="11" t="s">
        <v>229</v>
      </c>
      <c r="B127" s="11" t="s">
        <v>230</v>
      </c>
      <c r="C127" s="13">
        <v>0</v>
      </c>
    </row>
    <row r="128" spans="1:3" ht="15.75" x14ac:dyDescent="0.25">
      <c r="A128" s="7" t="s">
        <v>231</v>
      </c>
      <c r="B128" s="18" t="s">
        <v>232</v>
      </c>
      <c r="C128" s="13">
        <f>C129</f>
        <v>0</v>
      </c>
    </row>
    <row r="129" spans="1:3" ht="15.75" x14ac:dyDescent="0.25">
      <c r="A129" s="14" t="s">
        <v>233</v>
      </c>
      <c r="B129" s="7" t="s">
        <v>234</v>
      </c>
      <c r="C129" s="13">
        <f>C130</f>
        <v>0</v>
      </c>
    </row>
    <row r="130" spans="1:3" ht="15.75" x14ac:dyDescent="0.25">
      <c r="A130" s="11" t="s">
        <v>235</v>
      </c>
      <c r="B130" s="11" t="s">
        <v>236</v>
      </c>
      <c r="C130" s="13">
        <v>0</v>
      </c>
    </row>
    <row r="131" spans="1:3" ht="15.75" x14ac:dyDescent="0.25">
      <c r="A131" s="7" t="s">
        <v>237</v>
      </c>
      <c r="B131" s="18" t="s">
        <v>238</v>
      </c>
      <c r="C131" s="10">
        <f>C132+C134+C136</f>
        <v>73927</v>
      </c>
    </row>
    <row r="132" spans="1:3" ht="15.75" x14ac:dyDescent="0.25">
      <c r="A132" s="14" t="s">
        <v>239</v>
      </c>
      <c r="B132" s="7" t="s">
        <v>240</v>
      </c>
      <c r="C132" s="10">
        <f>C133</f>
        <v>67968</v>
      </c>
    </row>
    <row r="133" spans="1:3" ht="15.75" x14ac:dyDescent="0.25">
      <c r="A133" s="11" t="s">
        <v>241</v>
      </c>
      <c r="B133" s="11" t="s">
        <v>242</v>
      </c>
      <c r="C133" s="13">
        <v>67968</v>
      </c>
    </row>
    <row r="134" spans="1:3" ht="15.75" x14ac:dyDescent="0.25">
      <c r="A134" s="14" t="s">
        <v>243</v>
      </c>
      <c r="B134" s="18" t="s">
        <v>244</v>
      </c>
      <c r="C134" s="10">
        <f>C135</f>
        <v>2655</v>
      </c>
    </row>
    <row r="135" spans="1:3" ht="15.75" x14ac:dyDescent="0.25">
      <c r="A135" s="11" t="s">
        <v>245</v>
      </c>
      <c r="B135" s="11" t="s">
        <v>246</v>
      </c>
      <c r="C135" s="13">
        <v>2655</v>
      </c>
    </row>
    <row r="136" spans="1:3" ht="15.75" x14ac:dyDescent="0.25">
      <c r="A136" s="14" t="s">
        <v>247</v>
      </c>
      <c r="B136" s="18" t="s">
        <v>248</v>
      </c>
      <c r="C136" s="10">
        <f>C137</f>
        <v>3304</v>
      </c>
    </row>
    <row r="137" spans="1:3" ht="15.75" x14ac:dyDescent="0.25">
      <c r="A137" s="11" t="s">
        <v>249</v>
      </c>
      <c r="B137" s="11" t="s">
        <v>250</v>
      </c>
      <c r="C137" s="13">
        <v>3304</v>
      </c>
    </row>
    <row r="138" spans="1:3" ht="15.75" x14ac:dyDescent="0.25">
      <c r="A138" s="7" t="s">
        <v>251</v>
      </c>
      <c r="B138" s="18" t="s">
        <v>252</v>
      </c>
      <c r="C138" s="13">
        <f>C139+C145+C149+C156+C160</f>
        <v>770522</v>
      </c>
    </row>
    <row r="139" spans="1:3" ht="15.75" x14ac:dyDescent="0.25">
      <c r="A139" s="14" t="s">
        <v>253</v>
      </c>
      <c r="B139" s="7" t="s">
        <v>254</v>
      </c>
      <c r="C139" s="13">
        <f>C140+C141+C142+C143+C144</f>
        <v>0</v>
      </c>
    </row>
    <row r="140" spans="1:3" ht="15.75" x14ac:dyDescent="0.25">
      <c r="A140" s="11" t="s">
        <v>255</v>
      </c>
      <c r="B140" s="11" t="s">
        <v>256</v>
      </c>
      <c r="C140" s="13">
        <v>0</v>
      </c>
    </row>
    <row r="141" spans="1:3" ht="15.75" x14ac:dyDescent="0.25">
      <c r="A141" s="11" t="s">
        <v>257</v>
      </c>
      <c r="B141" s="11" t="s">
        <v>258</v>
      </c>
      <c r="C141" s="13">
        <v>0</v>
      </c>
    </row>
    <row r="142" spans="1:3" ht="15.75" x14ac:dyDescent="0.25">
      <c r="A142" s="11" t="s">
        <v>259</v>
      </c>
      <c r="B142" s="11" t="s">
        <v>260</v>
      </c>
      <c r="C142" s="10">
        <v>0</v>
      </c>
    </row>
    <row r="143" spans="1:3" ht="15.75" x14ac:dyDescent="0.25">
      <c r="A143" s="11" t="s">
        <v>261</v>
      </c>
      <c r="B143" s="11" t="s">
        <v>262</v>
      </c>
      <c r="C143" s="13">
        <v>0</v>
      </c>
    </row>
    <row r="144" spans="1:3" ht="15.75" x14ac:dyDescent="0.25">
      <c r="A144" s="11" t="s">
        <v>263</v>
      </c>
      <c r="B144" s="11" t="s">
        <v>264</v>
      </c>
      <c r="C144" s="13">
        <v>0</v>
      </c>
    </row>
    <row r="145" spans="1:3" ht="15.75" x14ac:dyDescent="0.25">
      <c r="A145" s="14" t="s">
        <v>265</v>
      </c>
      <c r="B145" s="18" t="s">
        <v>266</v>
      </c>
      <c r="C145" s="13">
        <f>C146+C147+C148</f>
        <v>0</v>
      </c>
    </row>
    <row r="146" spans="1:3" ht="15.75" x14ac:dyDescent="0.25">
      <c r="A146" s="11" t="s">
        <v>267</v>
      </c>
      <c r="B146" s="11" t="s">
        <v>268</v>
      </c>
      <c r="C146" s="9">
        <v>0</v>
      </c>
    </row>
    <row r="147" spans="1:3" ht="15.75" x14ac:dyDescent="0.25">
      <c r="A147" s="11" t="s">
        <v>269</v>
      </c>
      <c r="B147" s="11" t="s">
        <v>270</v>
      </c>
      <c r="C147" s="10">
        <v>0</v>
      </c>
    </row>
    <row r="148" spans="1:3" ht="15.75" x14ac:dyDescent="0.25">
      <c r="A148" s="11" t="s">
        <v>271</v>
      </c>
      <c r="B148" s="11" t="s">
        <v>272</v>
      </c>
      <c r="C148" s="13">
        <v>0</v>
      </c>
    </row>
    <row r="149" spans="1:3" ht="15.75" x14ac:dyDescent="0.25">
      <c r="A149" s="14" t="s">
        <v>273</v>
      </c>
      <c r="B149" s="18" t="s">
        <v>274</v>
      </c>
      <c r="C149" s="10">
        <f>C150+C151+C152+C153+C154+C155</f>
        <v>770522</v>
      </c>
    </row>
    <row r="150" spans="1:3" ht="15.75" x14ac:dyDescent="0.25">
      <c r="A150" s="11" t="s">
        <v>275</v>
      </c>
      <c r="B150" s="11" t="s">
        <v>276</v>
      </c>
      <c r="C150" s="13">
        <v>0</v>
      </c>
    </row>
    <row r="151" spans="1:3" ht="15.75" x14ac:dyDescent="0.25">
      <c r="A151" s="11" t="s">
        <v>277</v>
      </c>
      <c r="B151" s="11" t="s">
        <v>278</v>
      </c>
      <c r="C151" s="13">
        <v>770522</v>
      </c>
    </row>
    <row r="152" spans="1:3" ht="15.75" x14ac:dyDescent="0.25">
      <c r="A152" s="11" t="s">
        <v>279</v>
      </c>
      <c r="B152" s="11" t="s">
        <v>280</v>
      </c>
      <c r="C152" s="13">
        <v>0</v>
      </c>
    </row>
    <row r="153" spans="1:3" ht="15.75" x14ac:dyDescent="0.25">
      <c r="A153" s="11" t="s">
        <v>281</v>
      </c>
      <c r="B153" s="11" t="s">
        <v>282</v>
      </c>
      <c r="C153" s="13">
        <v>0</v>
      </c>
    </row>
    <row r="154" spans="1:3" ht="15.75" x14ac:dyDescent="0.25">
      <c r="A154" s="11" t="s">
        <v>283</v>
      </c>
      <c r="B154" s="11" t="s">
        <v>284</v>
      </c>
      <c r="C154" s="9">
        <v>0</v>
      </c>
    </row>
    <row r="155" spans="1:3" ht="15.75" x14ac:dyDescent="0.25">
      <c r="A155" s="11" t="s">
        <v>285</v>
      </c>
      <c r="B155" s="11" t="s">
        <v>286</v>
      </c>
      <c r="C155" s="10">
        <v>0</v>
      </c>
    </row>
    <row r="156" spans="1:3" ht="15.75" x14ac:dyDescent="0.25">
      <c r="A156" s="14" t="s">
        <v>287</v>
      </c>
      <c r="B156" s="18" t="s">
        <v>288</v>
      </c>
      <c r="C156" s="13">
        <f>C157+C158+C159</f>
        <v>0</v>
      </c>
    </row>
    <row r="157" spans="1:3" ht="15.75" x14ac:dyDescent="0.25">
      <c r="A157" s="11" t="s">
        <v>289</v>
      </c>
      <c r="B157" s="11" t="s">
        <v>290</v>
      </c>
      <c r="C157" s="10">
        <v>0</v>
      </c>
    </row>
    <row r="158" spans="1:3" ht="15.75" x14ac:dyDescent="0.25">
      <c r="A158" s="11" t="s">
        <v>291</v>
      </c>
      <c r="B158" s="11" t="s">
        <v>292</v>
      </c>
      <c r="C158" s="13">
        <v>0</v>
      </c>
    </row>
    <row r="159" spans="1:3" ht="15.75" x14ac:dyDescent="0.25">
      <c r="A159" s="11" t="s">
        <v>293</v>
      </c>
      <c r="B159" s="11" t="s">
        <v>294</v>
      </c>
      <c r="C159" s="10">
        <v>0</v>
      </c>
    </row>
    <row r="160" spans="1:3" ht="15.75" x14ac:dyDescent="0.25">
      <c r="A160" s="7" t="s">
        <v>295</v>
      </c>
      <c r="B160" s="7" t="s">
        <v>296</v>
      </c>
      <c r="C160" s="13">
        <f>C161</f>
        <v>0</v>
      </c>
    </row>
    <row r="161" spans="1:3" ht="15.75" x14ac:dyDescent="0.25">
      <c r="A161" s="11" t="s">
        <v>297</v>
      </c>
      <c r="B161" s="11" t="s">
        <v>298</v>
      </c>
      <c r="C161" s="10">
        <v>0</v>
      </c>
    </row>
    <row r="162" spans="1:3" ht="15.75" x14ac:dyDescent="0.25">
      <c r="A162" s="7" t="s">
        <v>299</v>
      </c>
      <c r="B162" s="18" t="s">
        <v>300</v>
      </c>
      <c r="C162" s="10">
        <f>C163+C167</f>
        <v>551200</v>
      </c>
    </row>
    <row r="163" spans="1:3" ht="15.75" x14ac:dyDescent="0.25">
      <c r="A163" s="14" t="s">
        <v>301</v>
      </c>
      <c r="B163" s="7" t="s">
        <v>302</v>
      </c>
      <c r="C163" s="10">
        <f>C164+C165+C166</f>
        <v>545200</v>
      </c>
    </row>
    <row r="164" spans="1:3" ht="15.75" x14ac:dyDescent="0.25">
      <c r="A164" s="11" t="s">
        <v>303</v>
      </c>
      <c r="B164" s="11" t="s">
        <v>304</v>
      </c>
      <c r="C164" s="13">
        <v>545200</v>
      </c>
    </row>
    <row r="165" spans="1:3" ht="15.75" x14ac:dyDescent="0.25">
      <c r="A165" s="11" t="s">
        <v>305</v>
      </c>
      <c r="B165" s="11" t="s">
        <v>306</v>
      </c>
      <c r="C165" s="10">
        <v>0</v>
      </c>
    </row>
    <row r="166" spans="1:3" ht="15.75" x14ac:dyDescent="0.25">
      <c r="A166" s="11" t="s">
        <v>307</v>
      </c>
      <c r="B166" s="11" t="s">
        <v>308</v>
      </c>
      <c r="C166" s="13">
        <v>0</v>
      </c>
    </row>
    <row r="167" spans="1:3" ht="15.75" x14ac:dyDescent="0.25">
      <c r="A167" s="22" t="s">
        <v>309</v>
      </c>
      <c r="B167" s="18" t="s">
        <v>310</v>
      </c>
      <c r="C167" s="10">
        <f>C168+C169+C170+C171</f>
        <v>6000</v>
      </c>
    </row>
    <row r="168" spans="1:3" x14ac:dyDescent="0.25">
      <c r="A168" s="23" t="s">
        <v>311</v>
      </c>
      <c r="B168" s="21" t="s">
        <v>312</v>
      </c>
      <c r="C168" s="13">
        <v>0</v>
      </c>
    </row>
    <row r="169" spans="1:3" ht="15.75" x14ac:dyDescent="0.25">
      <c r="A169" s="11" t="s">
        <v>313</v>
      </c>
      <c r="B169" s="11" t="s">
        <v>314</v>
      </c>
      <c r="C169" s="24">
        <v>6000</v>
      </c>
    </row>
    <row r="170" spans="1:3" ht="15.75" x14ac:dyDescent="0.25">
      <c r="A170" s="11" t="s">
        <v>315</v>
      </c>
      <c r="B170" s="11" t="s">
        <v>316</v>
      </c>
      <c r="C170" s="9">
        <v>0</v>
      </c>
    </row>
    <row r="171" spans="1:3" ht="15.75" x14ac:dyDescent="0.25">
      <c r="A171" s="11" t="s">
        <v>317</v>
      </c>
      <c r="B171" s="25" t="s">
        <v>318</v>
      </c>
      <c r="C171" s="10">
        <v>0</v>
      </c>
    </row>
    <row r="172" spans="1:3" ht="15.75" x14ac:dyDescent="0.25">
      <c r="A172" s="7" t="s">
        <v>319</v>
      </c>
      <c r="B172" s="18" t="s">
        <v>320</v>
      </c>
      <c r="C172" s="10">
        <f>C173+C175+C177+C179+C181+C183+C185</f>
        <v>9363737.9800000004</v>
      </c>
    </row>
    <row r="173" spans="1:3" ht="15.75" x14ac:dyDescent="0.25">
      <c r="A173" s="14" t="s">
        <v>321</v>
      </c>
      <c r="B173" s="7" t="s">
        <v>322</v>
      </c>
      <c r="C173" s="10">
        <f>C174</f>
        <v>24202.98</v>
      </c>
    </row>
    <row r="174" spans="1:3" ht="15.75" x14ac:dyDescent="0.25">
      <c r="A174" s="11" t="s">
        <v>323</v>
      </c>
      <c r="B174" s="11" t="s">
        <v>324</v>
      </c>
      <c r="C174" s="13">
        <v>24202.98</v>
      </c>
    </row>
    <row r="175" spans="1:3" ht="15.75" x14ac:dyDescent="0.25">
      <c r="A175" s="14" t="s">
        <v>325</v>
      </c>
      <c r="B175" s="18" t="s">
        <v>326</v>
      </c>
      <c r="C175" s="8">
        <f>C176</f>
        <v>5605</v>
      </c>
    </row>
    <row r="176" spans="1:3" ht="15.75" x14ac:dyDescent="0.25">
      <c r="A176" s="11" t="s">
        <v>327</v>
      </c>
      <c r="B176" s="11" t="s">
        <v>328</v>
      </c>
      <c r="C176" s="9">
        <v>5605</v>
      </c>
    </row>
    <row r="177" spans="1:3" ht="15.75" x14ac:dyDescent="0.25">
      <c r="A177" s="14" t="s">
        <v>329</v>
      </c>
      <c r="B177" s="18" t="s">
        <v>330</v>
      </c>
      <c r="C177" s="10">
        <f>C178</f>
        <v>0</v>
      </c>
    </row>
    <row r="178" spans="1:3" ht="15.75" x14ac:dyDescent="0.25">
      <c r="A178" s="11" t="s">
        <v>331</v>
      </c>
      <c r="B178" s="11" t="s">
        <v>332</v>
      </c>
      <c r="C178" s="13">
        <v>0</v>
      </c>
    </row>
    <row r="179" spans="1:3" ht="15.75" x14ac:dyDescent="0.25">
      <c r="A179" s="14" t="s">
        <v>333</v>
      </c>
      <c r="B179" s="18" t="s">
        <v>334</v>
      </c>
      <c r="C179" s="10">
        <f>C180</f>
        <v>22892</v>
      </c>
    </row>
    <row r="180" spans="1:3" ht="15.75" x14ac:dyDescent="0.25">
      <c r="A180" s="11" t="s">
        <v>335</v>
      </c>
      <c r="B180" s="11" t="s">
        <v>336</v>
      </c>
      <c r="C180" s="13">
        <v>22892</v>
      </c>
    </row>
    <row r="181" spans="1:3" ht="15.75" x14ac:dyDescent="0.25">
      <c r="A181" s="14" t="s">
        <v>337</v>
      </c>
      <c r="B181" s="18" t="s">
        <v>338</v>
      </c>
      <c r="C181" s="10">
        <f>C182</f>
        <v>26338</v>
      </c>
    </row>
    <row r="182" spans="1:3" ht="15.75" x14ac:dyDescent="0.25">
      <c r="A182" s="11" t="s">
        <v>339</v>
      </c>
      <c r="B182" s="11" t="s">
        <v>340</v>
      </c>
      <c r="C182" s="13">
        <v>26338</v>
      </c>
    </row>
    <row r="183" spans="1:3" ht="15.75" x14ac:dyDescent="0.25">
      <c r="A183" s="14" t="s">
        <v>341</v>
      </c>
      <c r="B183" s="18" t="s">
        <v>342</v>
      </c>
      <c r="C183" s="10">
        <f>C184</f>
        <v>0</v>
      </c>
    </row>
    <row r="184" spans="1:3" ht="15.75" x14ac:dyDescent="0.25">
      <c r="A184" s="11" t="s">
        <v>343</v>
      </c>
      <c r="B184" s="11" t="s">
        <v>344</v>
      </c>
      <c r="C184" s="13">
        <v>0</v>
      </c>
    </row>
    <row r="185" spans="1:3" ht="15.75" x14ac:dyDescent="0.25">
      <c r="A185" s="14" t="s">
        <v>345</v>
      </c>
      <c r="B185" s="18" t="s">
        <v>346</v>
      </c>
      <c r="C185" s="10">
        <f>C186+C187+C188</f>
        <v>9284700</v>
      </c>
    </row>
    <row r="186" spans="1:3" ht="15.75" x14ac:dyDescent="0.25">
      <c r="A186" s="11" t="s">
        <v>347</v>
      </c>
      <c r="B186" s="11" t="s">
        <v>348</v>
      </c>
      <c r="C186" s="13">
        <v>784700</v>
      </c>
    </row>
    <row r="187" spans="1:3" ht="15.75" x14ac:dyDescent="0.25">
      <c r="A187" s="11" t="s">
        <v>349</v>
      </c>
      <c r="B187" s="11" t="s">
        <v>350</v>
      </c>
      <c r="C187" s="10">
        <v>0</v>
      </c>
    </row>
    <row r="188" spans="1:3" ht="15.75" x14ac:dyDescent="0.25">
      <c r="A188" s="11" t="s">
        <v>351</v>
      </c>
      <c r="B188" s="11" t="s">
        <v>352</v>
      </c>
      <c r="C188" s="10">
        <v>8500000</v>
      </c>
    </row>
    <row r="189" spans="1:3" ht="15.75" x14ac:dyDescent="0.25">
      <c r="A189" s="7">
        <v>2.4</v>
      </c>
      <c r="B189" s="7" t="s">
        <v>353</v>
      </c>
      <c r="C189" s="10">
        <f>C190</f>
        <v>0</v>
      </c>
    </row>
    <row r="190" spans="1:3" ht="15.75" x14ac:dyDescent="0.25">
      <c r="A190" s="7" t="s">
        <v>354</v>
      </c>
      <c r="B190" s="7" t="s">
        <v>355</v>
      </c>
      <c r="C190" s="13">
        <f>C191+C193</f>
        <v>0</v>
      </c>
    </row>
    <row r="191" spans="1:3" ht="15.75" x14ac:dyDescent="0.25">
      <c r="A191" s="26" t="s">
        <v>356</v>
      </c>
      <c r="B191" s="7" t="s">
        <v>357</v>
      </c>
      <c r="C191" s="9">
        <f>C192</f>
        <v>0</v>
      </c>
    </row>
    <row r="192" spans="1:3" ht="15.75" x14ac:dyDescent="0.25">
      <c r="A192" s="19" t="s">
        <v>358</v>
      </c>
      <c r="B192" s="12" t="s">
        <v>359</v>
      </c>
      <c r="C192" s="10">
        <v>0</v>
      </c>
    </row>
    <row r="193" spans="1:3" ht="15.75" x14ac:dyDescent="0.25">
      <c r="A193" s="26" t="s">
        <v>360</v>
      </c>
      <c r="B193" s="16" t="s">
        <v>361</v>
      </c>
      <c r="C193" s="13">
        <f>C194</f>
        <v>0</v>
      </c>
    </row>
    <row r="194" spans="1:3" ht="15.75" x14ac:dyDescent="0.25">
      <c r="A194" s="19" t="s">
        <v>362</v>
      </c>
      <c r="B194" s="27" t="s">
        <v>363</v>
      </c>
      <c r="C194" s="10">
        <v>0</v>
      </c>
    </row>
    <row r="195" spans="1:3" ht="15.75" x14ac:dyDescent="0.25">
      <c r="A195" s="7">
        <v>2.6</v>
      </c>
      <c r="B195" s="20" t="s">
        <v>364</v>
      </c>
      <c r="C195" s="28">
        <f>C196+C207+C214+C219</f>
        <v>0</v>
      </c>
    </row>
    <row r="196" spans="1:3" ht="15.75" x14ac:dyDescent="0.25">
      <c r="A196" s="7" t="s">
        <v>365</v>
      </c>
      <c r="B196" s="20" t="s">
        <v>366</v>
      </c>
      <c r="C196" s="10">
        <f>C197+C199+C201+C203+C205</f>
        <v>0</v>
      </c>
    </row>
    <row r="197" spans="1:3" ht="15.75" x14ac:dyDescent="0.25">
      <c r="A197" s="26" t="s">
        <v>367</v>
      </c>
      <c r="B197" s="7" t="s">
        <v>368</v>
      </c>
      <c r="C197" s="13">
        <f>C198</f>
        <v>0</v>
      </c>
    </row>
    <row r="198" spans="1:3" ht="15.75" x14ac:dyDescent="0.25">
      <c r="A198" s="19" t="s">
        <v>369</v>
      </c>
      <c r="B198" s="12" t="s">
        <v>370</v>
      </c>
      <c r="C198" s="10">
        <v>0</v>
      </c>
    </row>
    <row r="199" spans="1:3" ht="15.75" x14ac:dyDescent="0.25">
      <c r="A199" s="26" t="s">
        <v>371</v>
      </c>
      <c r="B199" s="16" t="s">
        <v>372</v>
      </c>
      <c r="C199" s="13">
        <f>C200</f>
        <v>0</v>
      </c>
    </row>
    <row r="200" spans="1:3" ht="15.75" x14ac:dyDescent="0.25">
      <c r="A200" s="19" t="s">
        <v>373</v>
      </c>
      <c r="B200" s="12" t="s">
        <v>374</v>
      </c>
      <c r="C200" s="10">
        <v>0</v>
      </c>
    </row>
    <row r="201" spans="1:3" ht="15.75" x14ac:dyDescent="0.25">
      <c r="A201" s="26" t="s">
        <v>375</v>
      </c>
      <c r="B201" s="16" t="s">
        <v>376</v>
      </c>
      <c r="C201" s="13">
        <f>C202</f>
        <v>0</v>
      </c>
    </row>
    <row r="202" spans="1:3" ht="15.75" x14ac:dyDescent="0.25">
      <c r="A202" s="19" t="s">
        <v>377</v>
      </c>
      <c r="B202" s="12" t="s">
        <v>378</v>
      </c>
      <c r="C202" s="10">
        <v>0</v>
      </c>
    </row>
    <row r="203" spans="1:3" ht="15.75" x14ac:dyDescent="0.25">
      <c r="A203" s="26" t="s">
        <v>379</v>
      </c>
      <c r="B203" s="16" t="s">
        <v>380</v>
      </c>
      <c r="C203" s="13">
        <f>C204</f>
        <v>0</v>
      </c>
    </row>
    <row r="204" spans="1:3" ht="15.75" x14ac:dyDescent="0.25">
      <c r="A204" s="19" t="s">
        <v>381</v>
      </c>
      <c r="B204" s="12" t="s">
        <v>380</v>
      </c>
      <c r="C204" s="8">
        <v>0</v>
      </c>
    </row>
    <row r="205" spans="1:3" ht="15.75" x14ac:dyDescent="0.25">
      <c r="A205" s="26" t="s">
        <v>382</v>
      </c>
      <c r="B205" s="16" t="s">
        <v>383</v>
      </c>
      <c r="C205" s="9">
        <f>C206</f>
        <v>0</v>
      </c>
    </row>
    <row r="206" spans="1:3" ht="15.75" x14ac:dyDescent="0.25">
      <c r="A206" s="19" t="s">
        <v>384</v>
      </c>
      <c r="B206" s="12" t="s">
        <v>385</v>
      </c>
      <c r="C206" s="10">
        <v>0</v>
      </c>
    </row>
    <row r="207" spans="1:3" ht="15.75" x14ac:dyDescent="0.25">
      <c r="A207" s="29" t="s">
        <v>386</v>
      </c>
      <c r="B207" s="16" t="s">
        <v>387</v>
      </c>
      <c r="C207" s="13">
        <f>C208+C210+C212</f>
        <v>0</v>
      </c>
    </row>
    <row r="208" spans="1:3" ht="15.75" x14ac:dyDescent="0.25">
      <c r="A208" s="26" t="s">
        <v>388</v>
      </c>
      <c r="B208" s="7" t="s">
        <v>389</v>
      </c>
      <c r="C208" s="10">
        <f>C209</f>
        <v>0</v>
      </c>
    </row>
    <row r="209" spans="1:3" ht="15.75" x14ac:dyDescent="0.25">
      <c r="A209" s="19" t="s">
        <v>390</v>
      </c>
      <c r="B209" s="12" t="s">
        <v>391</v>
      </c>
      <c r="C209" s="13">
        <v>0</v>
      </c>
    </row>
    <row r="210" spans="1:3" ht="15.75" x14ac:dyDescent="0.25">
      <c r="A210" s="26" t="s">
        <v>392</v>
      </c>
      <c r="B210" s="14" t="s">
        <v>393</v>
      </c>
      <c r="C210" s="10">
        <f>C211</f>
        <v>0</v>
      </c>
    </row>
    <row r="211" spans="1:3" ht="15.75" x14ac:dyDescent="0.25">
      <c r="A211" s="19" t="s">
        <v>394</v>
      </c>
      <c r="B211" s="12" t="s">
        <v>395</v>
      </c>
      <c r="C211" s="13">
        <v>0</v>
      </c>
    </row>
    <row r="212" spans="1:3" ht="15.75" x14ac:dyDescent="0.25">
      <c r="A212" s="26" t="s">
        <v>396</v>
      </c>
      <c r="B212" s="16" t="s">
        <v>397</v>
      </c>
      <c r="C212" s="10">
        <f>C213</f>
        <v>0</v>
      </c>
    </row>
    <row r="213" spans="1:3" ht="15.75" x14ac:dyDescent="0.25">
      <c r="A213" s="19" t="s">
        <v>398</v>
      </c>
      <c r="B213" s="12" t="s">
        <v>399</v>
      </c>
      <c r="C213" s="10">
        <v>0</v>
      </c>
    </row>
    <row r="214" spans="1:3" ht="15.75" x14ac:dyDescent="0.25">
      <c r="A214" s="29" t="s">
        <v>400</v>
      </c>
      <c r="B214" s="16" t="s">
        <v>401</v>
      </c>
      <c r="C214" s="13">
        <f>C215+C217</f>
        <v>0</v>
      </c>
    </row>
    <row r="215" spans="1:3" ht="15.75" x14ac:dyDescent="0.25">
      <c r="A215" s="26" t="s">
        <v>402</v>
      </c>
      <c r="B215" s="7" t="s">
        <v>403</v>
      </c>
      <c r="C215" s="10">
        <f>C216</f>
        <v>0</v>
      </c>
    </row>
    <row r="216" spans="1:3" ht="15.75" x14ac:dyDescent="0.25">
      <c r="A216" s="19" t="s">
        <v>404</v>
      </c>
      <c r="B216" s="12" t="s">
        <v>405</v>
      </c>
      <c r="C216" s="13">
        <v>0</v>
      </c>
    </row>
    <row r="217" spans="1:3" ht="15.75" x14ac:dyDescent="0.25">
      <c r="A217" s="26" t="s">
        <v>406</v>
      </c>
      <c r="B217" s="16" t="s">
        <v>407</v>
      </c>
      <c r="C217" s="30">
        <f>C218</f>
        <v>0</v>
      </c>
    </row>
    <row r="218" spans="1:3" ht="15.75" x14ac:dyDescent="0.25">
      <c r="A218" s="19" t="s">
        <v>408</v>
      </c>
      <c r="B218" s="12" t="s">
        <v>409</v>
      </c>
      <c r="C218" s="2">
        <v>0</v>
      </c>
    </row>
    <row r="219" spans="1:3" ht="15.75" x14ac:dyDescent="0.25">
      <c r="A219" s="29" t="s">
        <v>410</v>
      </c>
      <c r="B219" s="16" t="s">
        <v>411</v>
      </c>
      <c r="C219" s="30">
        <f>C220+C222+C224+C226+C228+C230</f>
        <v>0</v>
      </c>
    </row>
    <row r="220" spans="1:3" ht="15.75" x14ac:dyDescent="0.25">
      <c r="A220" s="7" t="s">
        <v>412</v>
      </c>
      <c r="B220" s="7" t="s">
        <v>413</v>
      </c>
      <c r="C220" s="2">
        <f>C221</f>
        <v>0</v>
      </c>
    </row>
    <row r="221" spans="1:3" ht="15.75" x14ac:dyDescent="0.25">
      <c r="A221" s="11" t="s">
        <v>414</v>
      </c>
      <c r="B221" s="11" t="s">
        <v>415</v>
      </c>
      <c r="C221" s="2">
        <v>0</v>
      </c>
    </row>
    <row r="222" spans="1:3" ht="15.75" x14ac:dyDescent="0.25">
      <c r="A222" s="26" t="s">
        <v>416</v>
      </c>
      <c r="B222" s="16" t="s">
        <v>417</v>
      </c>
      <c r="C222" s="2">
        <f>C223</f>
        <v>0</v>
      </c>
    </row>
    <row r="223" spans="1:3" ht="15.75" x14ac:dyDescent="0.25">
      <c r="A223" s="19" t="s">
        <v>418</v>
      </c>
      <c r="B223" s="12" t="s">
        <v>419</v>
      </c>
      <c r="C223" s="2">
        <v>0</v>
      </c>
    </row>
    <row r="224" spans="1:3" ht="15.75" x14ac:dyDescent="0.25">
      <c r="A224" s="26" t="s">
        <v>420</v>
      </c>
      <c r="B224" s="16" t="s">
        <v>421</v>
      </c>
      <c r="C224" s="2">
        <f>C225</f>
        <v>0</v>
      </c>
    </row>
    <row r="225" spans="1:3" ht="15.75" x14ac:dyDescent="0.25">
      <c r="A225" s="19" t="s">
        <v>422</v>
      </c>
      <c r="B225" s="27" t="s">
        <v>423</v>
      </c>
      <c r="C225" s="2">
        <v>0</v>
      </c>
    </row>
    <row r="226" spans="1:3" ht="15.75" x14ac:dyDescent="0.25">
      <c r="A226" s="26" t="s">
        <v>424</v>
      </c>
      <c r="B226" s="20" t="s">
        <v>425</v>
      </c>
      <c r="C226" s="2">
        <f>C227</f>
        <v>0</v>
      </c>
    </row>
    <row r="227" spans="1:3" ht="15.75" x14ac:dyDescent="0.25">
      <c r="A227" s="19" t="s">
        <v>426</v>
      </c>
      <c r="B227" s="27" t="s">
        <v>427</v>
      </c>
      <c r="C227" s="2">
        <v>0</v>
      </c>
    </row>
    <row r="228" spans="1:3" ht="15.75" x14ac:dyDescent="0.25">
      <c r="A228" s="26" t="s">
        <v>428</v>
      </c>
      <c r="B228" s="20" t="s">
        <v>429</v>
      </c>
      <c r="C228" s="2">
        <f>C229</f>
        <v>0</v>
      </c>
    </row>
    <row r="229" spans="1:3" ht="15.75" x14ac:dyDescent="0.25">
      <c r="A229" s="19" t="s">
        <v>430</v>
      </c>
      <c r="B229" s="27" t="s">
        <v>431</v>
      </c>
      <c r="C229" s="2">
        <v>0</v>
      </c>
    </row>
    <row r="230" spans="1:3" ht="15.75" x14ac:dyDescent="0.25">
      <c r="A230" s="26" t="s">
        <v>432</v>
      </c>
      <c r="B230" s="20" t="s">
        <v>433</v>
      </c>
      <c r="C230" s="2">
        <f>C231</f>
        <v>0</v>
      </c>
    </row>
    <row r="231" spans="1:3" ht="15.75" x14ac:dyDescent="0.25">
      <c r="A231" s="19" t="s">
        <v>434</v>
      </c>
      <c r="B231" s="27" t="s">
        <v>435</v>
      </c>
      <c r="C231" s="2">
        <v>0</v>
      </c>
    </row>
    <row r="232" spans="1:3" ht="15.75" x14ac:dyDescent="0.25">
      <c r="A232" s="7">
        <v>2.7</v>
      </c>
      <c r="B232" s="7" t="s">
        <v>436</v>
      </c>
      <c r="C232" s="2">
        <f>C233+C240</f>
        <v>0</v>
      </c>
    </row>
    <row r="233" spans="1:3" ht="15.75" x14ac:dyDescent="0.25">
      <c r="A233" s="7" t="s">
        <v>437</v>
      </c>
      <c r="B233" s="7" t="s">
        <v>438</v>
      </c>
      <c r="C233" s="2">
        <f>C234+C236+C238</f>
        <v>0</v>
      </c>
    </row>
    <row r="234" spans="1:3" ht="15.75" x14ac:dyDescent="0.25">
      <c r="A234" s="26" t="s">
        <v>439</v>
      </c>
      <c r="B234" s="7" t="s">
        <v>440</v>
      </c>
      <c r="C234" s="2">
        <f>C235</f>
        <v>0</v>
      </c>
    </row>
    <row r="235" spans="1:3" ht="15.75" x14ac:dyDescent="0.25">
      <c r="A235" s="19" t="s">
        <v>441</v>
      </c>
      <c r="B235" s="19" t="s">
        <v>442</v>
      </c>
      <c r="C235" s="2">
        <v>0</v>
      </c>
    </row>
    <row r="236" spans="1:3" ht="15.75" x14ac:dyDescent="0.25">
      <c r="A236" s="26" t="s">
        <v>443</v>
      </c>
      <c r="B236" s="17" t="s">
        <v>444</v>
      </c>
      <c r="C236" s="2">
        <f>C237</f>
        <v>0</v>
      </c>
    </row>
    <row r="237" spans="1:3" ht="15.75" x14ac:dyDescent="0.25">
      <c r="A237" s="19" t="s">
        <v>445</v>
      </c>
      <c r="B237" s="19" t="s">
        <v>446</v>
      </c>
      <c r="C237" s="2">
        <v>0</v>
      </c>
    </row>
    <row r="238" spans="1:3" ht="15.75" x14ac:dyDescent="0.25">
      <c r="A238" s="26" t="s">
        <v>447</v>
      </c>
      <c r="B238" s="17" t="s">
        <v>448</v>
      </c>
      <c r="C238" s="2">
        <f>C239</f>
        <v>0</v>
      </c>
    </row>
    <row r="239" spans="1:3" ht="15.75" x14ac:dyDescent="0.25">
      <c r="A239" s="19" t="s">
        <v>449</v>
      </c>
      <c r="B239" s="19" t="s">
        <v>450</v>
      </c>
      <c r="C239" s="2">
        <v>0</v>
      </c>
    </row>
    <row r="240" spans="1:3" ht="15.75" x14ac:dyDescent="0.25">
      <c r="A240" s="29" t="s">
        <v>451</v>
      </c>
      <c r="B240" s="17" t="s">
        <v>452</v>
      </c>
      <c r="C240" s="2">
        <f>C241+C243</f>
        <v>0</v>
      </c>
    </row>
    <row r="241" spans="1:3" ht="15.75" x14ac:dyDescent="0.25">
      <c r="A241" s="26" t="s">
        <v>453</v>
      </c>
      <c r="B241" s="7" t="s">
        <v>454</v>
      </c>
      <c r="C241" s="2">
        <f>C242</f>
        <v>0</v>
      </c>
    </row>
    <row r="242" spans="1:3" ht="15.75" x14ac:dyDescent="0.25">
      <c r="A242" s="19" t="s">
        <v>455</v>
      </c>
      <c r="B242" s="19" t="s">
        <v>456</v>
      </c>
      <c r="C242" s="2">
        <v>0</v>
      </c>
    </row>
    <row r="243" spans="1:3" ht="15.75" x14ac:dyDescent="0.25">
      <c r="A243" s="26" t="s">
        <v>457</v>
      </c>
      <c r="B243" s="17" t="s">
        <v>458</v>
      </c>
      <c r="C243" s="2">
        <f>C244</f>
        <v>0</v>
      </c>
    </row>
    <row r="244" spans="1:3" ht="15.75" x14ac:dyDescent="0.25">
      <c r="A244" s="19" t="s">
        <v>459</v>
      </c>
      <c r="B244" s="19" t="s">
        <v>460</v>
      </c>
      <c r="C244" s="2">
        <v>0</v>
      </c>
    </row>
    <row r="245" spans="1:3" ht="15.75" x14ac:dyDescent="0.25">
      <c r="A245" s="7"/>
      <c r="B245" s="31" t="s">
        <v>461</v>
      </c>
      <c r="C245" s="30">
        <f>C14+C36+C104+C189+C195+C232</f>
        <v>30045407.509999998</v>
      </c>
    </row>
    <row r="246" spans="1:3" x14ac:dyDescent="0.25">
      <c r="A246" s="32"/>
      <c r="B246" s="32"/>
    </row>
    <row r="247" spans="1:3" ht="18" x14ac:dyDescent="0.4">
      <c r="A247" s="33"/>
      <c r="B247" s="34" t="s">
        <v>462</v>
      </c>
      <c r="C247" s="4">
        <f>C11-C245</f>
        <v>222444148.97</v>
      </c>
    </row>
  </sheetData>
  <mergeCells count="4">
    <mergeCell ref="A6:C6"/>
    <mergeCell ref="A7:C7"/>
    <mergeCell ref="A8:C8"/>
    <mergeCell ref="A9:C9"/>
  </mergeCells>
  <pageMargins left="0.7" right="0.7" top="0.75" bottom="0.75" header="0.3" footer="0.3"/>
  <ignoredErrors>
    <ignoredError sqref="C19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Jamilis Mieses</cp:lastModifiedBy>
  <dcterms:created xsi:type="dcterms:W3CDTF">2017-06-01T14:19:49Z</dcterms:created>
  <dcterms:modified xsi:type="dcterms:W3CDTF">2017-06-02T12:29:01Z</dcterms:modified>
</cp:coreProperties>
</file>