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M74" i="1" s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C75" i="1"/>
  <c r="C74" i="1" s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N9" i="1" s="1"/>
  <c r="N83" i="1" s="1"/>
  <c r="M52" i="1"/>
  <c r="L52" i="1"/>
  <c r="K52" i="1"/>
  <c r="J52" i="1"/>
  <c r="J9" i="1" s="1"/>
  <c r="J83" i="1" s="1"/>
  <c r="I52" i="1"/>
  <c r="H52" i="1"/>
  <c r="G52" i="1"/>
  <c r="F52" i="1"/>
  <c r="F9" i="1" s="1"/>
  <c r="F83" i="1" s="1"/>
  <c r="E52" i="1"/>
  <c r="D52" i="1"/>
  <c r="C52" i="1"/>
  <c r="B52" i="1"/>
  <c r="B9" i="1" s="1"/>
  <c r="B83" i="1" s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M9" i="1" s="1"/>
  <c r="M83" i="1" s="1"/>
  <c r="L10" i="1"/>
  <c r="K10" i="1"/>
  <c r="K9" i="1" s="1"/>
  <c r="K83" i="1" s="1"/>
  <c r="J10" i="1"/>
  <c r="I10" i="1"/>
  <c r="I9" i="1" s="1"/>
  <c r="I83" i="1" s="1"/>
  <c r="H10" i="1"/>
  <c r="G10" i="1"/>
  <c r="G9" i="1" s="1"/>
  <c r="G83" i="1" s="1"/>
  <c r="F10" i="1"/>
  <c r="E10" i="1"/>
  <c r="E9" i="1" s="1"/>
  <c r="E83" i="1" s="1"/>
  <c r="D10" i="1"/>
  <c r="C10" i="1"/>
  <c r="C9" i="1" s="1"/>
  <c r="C83" i="1" s="1"/>
  <c r="B10" i="1"/>
  <c r="L9" i="1"/>
  <c r="L83" i="1" s="1"/>
  <c r="H9" i="1"/>
  <c r="H83" i="1" s="1"/>
  <c r="D9" i="1"/>
  <c r="D83" i="1" s="1"/>
  <c r="P78" i="1" l="1"/>
  <c r="P74" i="1"/>
  <c r="P16" i="1"/>
  <c r="P26" i="1"/>
  <c r="P36" i="1"/>
  <c r="P9" i="1" l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<sst xmlns="http://schemas.openxmlformats.org/spreadsheetml/2006/main" count="112" uniqueCount="112">
  <si>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</si>
  <si>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</si>
  <si>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</si>
  <si>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</si>
  <si>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</si>
  <si>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</si>
  <si>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</si>
  <si>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</si>
  <si>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</si>
  <si>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</si>
  <si>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</si>
  <si>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</si>
  <si>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</si>
  <si>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</si>
  <si>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</si>
  <si>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</si>
  <si>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</si>
  <si>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</si>
  <si>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</si>
  <si>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</si>
  <si>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</si>
  <si>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</si>
  <si>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</si>
  <si>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</si>
  <si>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</si>
  <si>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</si>
  <si>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</si>
  <si>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</si>
  <si>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</si>
  <si>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</si>
  <si>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</si>
  <si>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</si>
  <si>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</si>
  <si>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</si>
  <si>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</si>
  <si>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</si>
  <si>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</si>
  <si>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</si>
  <si>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</si>
  <si>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</si>
  <si>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</si>
  <si>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</si>
  <si>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</si>
  <si>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</si>
  <si>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</si>
  <si>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</si>
  <si>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</si>
  <si>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</si>
  <si>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</si>
  <si>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</si>
  <si>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</si>
  <si>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</si>
  <si>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</si>
  <si>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</si>
  <si>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</si>
  <si>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</si>
  <si>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</si>
  <si>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</si>
  <si>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</si>
  <si>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</si>
  <si>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</si>
  <si>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</si>
  <si>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</si>
  <si>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</si>
  <si>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</si>
  <si>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</si>
  <si>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</si>
  <si>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</si>
  <si>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</si>
  <si>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</si>
  <si>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</si>
  <si>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</si>
  <si>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</si>
  <si>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</si>
  <si>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</si>
  <si>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</si>
  <si>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</si>
  <si>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</si>
  <si>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</si>
  <si>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</si>
  <si>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</si>
  <si>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</si>
  <si>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</si>
  <si>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</si>
  <si>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</si>
  <si>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</si>
  <si>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</si>
  <si>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</si>
  <si>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</si>
  <si>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</si>
  <si>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</si>
  <si>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</si>
  <si>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</si>
  <si>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</si>
  <si>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</si>
  <si>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</si>
  <si>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</si>
  <si>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octubre del 2022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</si>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</sst>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43" fontId="0" fillId="4" borderId="0" xfId="1" applyFont="1" applyFill="1"/>
    <xf numFmtId="43" fontId="8" fillId="4" borderId="0" xfId="1" applyFont="1" applyFill="1"/>
    <xf numFmtId="43" fontId="10" fillId="4" borderId="0" xfId="1" applyFont="1" applyFill="1" applyBorder="1"/>
    <xf numFmtId="0" fontId="8" fillId="4" borderId="0" xfId="0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75130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2</xdr:col>
      <xdr:colOff>532039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71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1300" y="114300"/>
          <a:ext cx="889001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jul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393077244</v>
          </cell>
          <cell r="C12">
            <v>393077244</v>
          </cell>
        </row>
        <row r="13">
          <cell r="B13">
            <v>343573830</v>
          </cell>
          <cell r="C13">
            <v>343573830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37799814</v>
          </cell>
          <cell r="C17">
            <v>37799814</v>
          </cell>
        </row>
        <row r="18">
          <cell r="B18">
            <v>62238627</v>
          </cell>
          <cell r="C18">
            <v>54105834</v>
          </cell>
        </row>
        <row r="19">
          <cell r="B19">
            <v>6545440</v>
          </cell>
          <cell r="C19">
            <v>8751220</v>
          </cell>
        </row>
        <row r="20">
          <cell r="B20">
            <v>2567500</v>
          </cell>
          <cell r="C20">
            <v>1533750</v>
          </cell>
        </row>
        <row r="21">
          <cell r="B21">
            <v>1500000</v>
          </cell>
          <cell r="C21">
            <v>750000</v>
          </cell>
        </row>
        <row r="22">
          <cell r="B22">
            <v>0</v>
          </cell>
          <cell r="C22">
            <v>0</v>
          </cell>
        </row>
        <row r="23">
          <cell r="B23">
            <v>21081277</v>
          </cell>
          <cell r="C23">
            <v>21256077</v>
          </cell>
        </row>
        <row r="24">
          <cell r="B24">
            <v>1500000</v>
          </cell>
          <cell r="C24">
            <v>1500000</v>
          </cell>
        </row>
        <row r="25">
          <cell r="B25">
            <v>6600000</v>
          </cell>
          <cell r="C25">
            <v>3410525</v>
          </cell>
        </row>
        <row r="26">
          <cell r="B26">
            <v>18944410</v>
          </cell>
          <cell r="C26">
            <v>14038630</v>
          </cell>
        </row>
        <row r="27">
          <cell r="B27">
            <v>3500000</v>
          </cell>
          <cell r="C27">
            <v>2865632</v>
          </cell>
        </row>
        <row r="28">
          <cell r="B28">
            <v>119422406</v>
          </cell>
          <cell r="C28">
            <v>111381341</v>
          </cell>
        </row>
        <row r="29">
          <cell r="B29">
            <v>32787744</v>
          </cell>
          <cell r="C29">
            <v>26780108.640000001</v>
          </cell>
        </row>
        <row r="30">
          <cell r="B30">
            <v>3259930</v>
          </cell>
          <cell r="C30">
            <v>5990237.4000000004</v>
          </cell>
        </row>
        <row r="31">
          <cell r="B31">
            <v>1280517</v>
          </cell>
          <cell r="C31">
            <v>1130517</v>
          </cell>
        </row>
        <row r="32">
          <cell r="B32">
            <v>500000</v>
          </cell>
          <cell r="C32">
            <v>10000</v>
          </cell>
        </row>
        <row r="33">
          <cell r="B33">
            <v>1914660</v>
          </cell>
          <cell r="C33">
            <v>1814660</v>
          </cell>
        </row>
        <row r="34">
          <cell r="B34">
            <v>11505806</v>
          </cell>
          <cell r="C34">
            <v>10130513</v>
          </cell>
        </row>
        <row r="35">
          <cell r="B35">
            <v>16293971</v>
          </cell>
          <cell r="C35">
            <v>16380940</v>
          </cell>
        </row>
        <row r="36">
          <cell r="B36">
            <v>0</v>
          </cell>
          <cell r="C36">
            <v>0</v>
          </cell>
        </row>
        <row r="37">
          <cell r="B37">
            <v>51879778</v>
          </cell>
          <cell r="C37">
            <v>49144364.960000001</v>
          </cell>
        </row>
        <row r="38">
          <cell r="B38">
            <v>18000000</v>
          </cell>
          <cell r="C38">
            <v>18000000</v>
          </cell>
        </row>
        <row r="39">
          <cell r="B39">
            <v>18000000</v>
          </cell>
          <cell r="C39">
            <v>18000000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26475147</v>
          </cell>
          <cell r="C54">
            <v>36815255</v>
          </cell>
        </row>
        <row r="55">
          <cell r="B55">
            <v>15747422</v>
          </cell>
          <cell r="C55">
            <v>23024234.600000001</v>
          </cell>
        </row>
        <row r="56">
          <cell r="B56">
            <v>2285500</v>
          </cell>
          <cell r="C56">
            <v>2053521.4</v>
          </cell>
        </row>
        <row r="57">
          <cell r="B57">
            <v>7907640</v>
          </cell>
          <cell r="C57">
            <v>8500700</v>
          </cell>
        </row>
        <row r="58">
          <cell r="B58">
            <v>0</v>
          </cell>
          <cell r="C58">
            <v>0</v>
          </cell>
        </row>
        <row r="59">
          <cell r="B59">
            <v>524585</v>
          </cell>
          <cell r="C59">
            <v>2439295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10000</v>
          </cell>
          <cell r="C62">
            <v>15000</v>
          </cell>
        </row>
        <row r="63">
          <cell r="B63">
            <v>0</v>
          </cell>
          <cell r="C63">
            <v>782504</v>
          </cell>
        </row>
        <row r="64">
          <cell r="B64">
            <v>35650906</v>
          </cell>
          <cell r="C64">
            <v>35650906</v>
          </cell>
        </row>
        <row r="65">
          <cell r="B65">
            <v>34390906</v>
          </cell>
          <cell r="C65">
            <v>34102390.090000004</v>
          </cell>
        </row>
        <row r="66">
          <cell r="B66">
            <v>1260000</v>
          </cell>
          <cell r="C66">
            <v>1548515.91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19195146.440000001</v>
          </cell>
          <cell r="E12">
            <v>20288558.32</v>
          </cell>
          <cell r="F12">
            <v>20008468.190000001</v>
          </cell>
          <cell r="G12">
            <v>24412912.789999999</v>
          </cell>
          <cell r="H12">
            <v>29312746.440000001</v>
          </cell>
          <cell r="I12">
            <v>27153975.850000001</v>
          </cell>
          <cell r="J12">
            <v>27580226.400000002</v>
          </cell>
          <cell r="K12">
            <v>31849371.010000002</v>
          </cell>
          <cell r="L12">
            <v>32188663.25</v>
          </cell>
          <cell r="M12">
            <v>21810525.329999998</v>
          </cell>
          <cell r="N12">
            <v>0</v>
          </cell>
          <cell r="O12">
            <v>0</v>
          </cell>
          <cell r="P12">
            <v>253800594.02000001</v>
          </cell>
        </row>
        <row r="13">
          <cell r="D13">
            <v>15790811.23</v>
          </cell>
          <cell r="E13">
            <v>16790771.309999999</v>
          </cell>
          <cell r="F13">
            <v>16548311.23</v>
          </cell>
          <cell r="G13">
            <v>20987311.23</v>
          </cell>
          <cell r="H13">
            <v>25779977.27</v>
          </cell>
          <cell r="I13">
            <v>23647211.23</v>
          </cell>
          <cell r="J13">
            <v>24087211.23</v>
          </cell>
          <cell r="K13">
            <v>28356355.84</v>
          </cell>
          <cell r="L13">
            <v>28453477.580000002</v>
          </cell>
          <cell r="M13">
            <v>18149464.809999999</v>
          </cell>
          <cell r="N13">
            <v>0</v>
          </cell>
          <cell r="O13">
            <v>0</v>
          </cell>
        </row>
        <row r="14">
          <cell r="D14">
            <v>1004800</v>
          </cell>
          <cell r="E14">
            <v>984800</v>
          </cell>
          <cell r="F14">
            <v>944800</v>
          </cell>
          <cell r="G14">
            <v>944800</v>
          </cell>
          <cell r="H14">
            <v>944800</v>
          </cell>
          <cell r="I14">
            <v>944800</v>
          </cell>
          <cell r="J14">
            <v>944800</v>
          </cell>
          <cell r="K14">
            <v>944800</v>
          </cell>
          <cell r="L14">
            <v>944800</v>
          </cell>
          <cell r="M14">
            <v>944800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2399535.21</v>
          </cell>
          <cell r="E17">
            <v>2512987.0099999998</v>
          </cell>
          <cell r="F17">
            <v>2515356.96</v>
          </cell>
          <cell r="G17">
            <v>2480801.56</v>
          </cell>
          <cell r="H17">
            <v>2587969.1700000004</v>
          </cell>
          <cell r="I17">
            <v>2561964.6199999996</v>
          </cell>
          <cell r="J17">
            <v>2548215.1700000004</v>
          </cell>
          <cell r="K17">
            <v>2548215.1700000004</v>
          </cell>
          <cell r="L17">
            <v>2790385.67</v>
          </cell>
          <cell r="M17">
            <v>2716260.5199999996</v>
          </cell>
          <cell r="N17">
            <v>0</v>
          </cell>
          <cell r="O17">
            <v>0</v>
          </cell>
        </row>
        <row r="18">
          <cell r="D18">
            <v>1288989.0099999998</v>
          </cell>
          <cell r="E18">
            <v>2026903.58</v>
          </cell>
          <cell r="F18">
            <v>4439463.8599999994</v>
          </cell>
          <cell r="G18">
            <v>1958532.9200000002</v>
          </cell>
          <cell r="H18">
            <v>2547107.9499999997</v>
          </cell>
          <cell r="I18">
            <v>3656862.3600000003</v>
          </cell>
          <cell r="J18">
            <v>3771169.5599999987</v>
          </cell>
          <cell r="K18">
            <v>4610858.4800000014</v>
          </cell>
          <cell r="L18">
            <v>6605769.7299999995</v>
          </cell>
          <cell r="M18">
            <v>2946040.9099999997</v>
          </cell>
          <cell r="N18">
            <v>0</v>
          </cell>
          <cell r="O18">
            <v>0</v>
          </cell>
        </row>
        <row r="19">
          <cell r="D19">
            <v>74448.91</v>
          </cell>
          <cell r="E19">
            <v>775206.68</v>
          </cell>
          <cell r="F19">
            <v>923581.39999999991</v>
          </cell>
          <cell r="G19">
            <v>413887.90000000008</v>
          </cell>
          <cell r="H19">
            <v>863068.55</v>
          </cell>
          <cell r="I19">
            <v>584614.77</v>
          </cell>
          <cell r="J19">
            <v>668535.6399999999</v>
          </cell>
          <cell r="K19">
            <v>630656.02</v>
          </cell>
          <cell r="L19">
            <v>644499.39999999991</v>
          </cell>
          <cell r="M19">
            <v>617643.51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199479</v>
          </cell>
          <cell r="G20">
            <v>0</v>
          </cell>
          <cell r="H20">
            <v>241527.12</v>
          </cell>
          <cell r="I20">
            <v>96760</v>
          </cell>
          <cell r="J20">
            <v>0</v>
          </cell>
          <cell r="K20">
            <v>30444.26</v>
          </cell>
          <cell r="L20">
            <v>97198.36</v>
          </cell>
          <cell r="M20">
            <v>64529.18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>
            <v>33000</v>
          </cell>
          <cell r="L21">
            <v>48950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1214540.0999999999</v>
          </cell>
          <cell r="E23">
            <v>1216296.8999999999</v>
          </cell>
          <cell r="F23">
            <v>2336226.6399999997</v>
          </cell>
          <cell r="G23">
            <v>1165253.78</v>
          </cell>
          <cell r="H23">
            <v>1165644.5099999998</v>
          </cell>
          <cell r="I23">
            <v>1169592.5</v>
          </cell>
          <cell r="J23">
            <v>1163891.5599999989</v>
          </cell>
          <cell r="K23">
            <v>3652845.0200000014</v>
          </cell>
          <cell r="L23">
            <v>1764985.4299999997</v>
          </cell>
          <cell r="M23">
            <v>1694370.7199999997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516574.44</v>
          </cell>
          <cell r="G24">
            <v>0</v>
          </cell>
          <cell r="H24">
            <v>106381.37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209902.38</v>
          </cell>
          <cell r="G25">
            <v>93810</v>
          </cell>
          <cell r="H25">
            <v>0</v>
          </cell>
          <cell r="I25">
            <v>179265.09</v>
          </cell>
          <cell r="J25">
            <v>488284</v>
          </cell>
          <cell r="K25">
            <v>164682</v>
          </cell>
          <cell r="L25">
            <v>451439.32999999996</v>
          </cell>
          <cell r="M25">
            <v>288303.5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35400</v>
          </cell>
          <cell r="F26">
            <v>253700</v>
          </cell>
          <cell r="G26">
            <v>214016.6</v>
          </cell>
          <cell r="H26">
            <v>35400</v>
          </cell>
          <cell r="I26">
            <v>1626630</v>
          </cell>
          <cell r="J26">
            <v>1450458.36</v>
          </cell>
          <cell r="K26">
            <v>99231.18</v>
          </cell>
          <cell r="L26">
            <v>3582516.79</v>
          </cell>
          <cell r="M26">
            <v>281194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71564.639999999999</v>
          </cell>
          <cell r="H27">
            <v>135086.39999999999</v>
          </cell>
          <cell r="I27">
            <v>0</v>
          </cell>
          <cell r="J27">
            <v>0</v>
          </cell>
          <cell r="K27">
            <v>0</v>
          </cell>
          <cell r="L27">
            <v>16180.42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5362336.5</v>
          </cell>
          <cell r="G28">
            <v>168504</v>
          </cell>
          <cell r="H28">
            <v>1895404.5</v>
          </cell>
          <cell r="I28">
            <v>33861135.540000007</v>
          </cell>
          <cell r="J28">
            <v>143021</v>
          </cell>
          <cell r="K28">
            <v>352560.4</v>
          </cell>
          <cell r="L28">
            <v>20394746.140000001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223262.41</v>
          </cell>
          <cell r="G29">
            <v>0</v>
          </cell>
          <cell r="H29">
            <v>29995.599999999999</v>
          </cell>
          <cell r="I29">
            <v>10126469.5</v>
          </cell>
          <cell r="J29">
            <v>0</v>
          </cell>
          <cell r="K29">
            <v>0</v>
          </cell>
          <cell r="L29">
            <v>4456726.9400000004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405596.49</v>
          </cell>
          <cell r="G30">
            <v>0</v>
          </cell>
          <cell r="H30">
            <v>337185</v>
          </cell>
          <cell r="I30">
            <v>357899.9</v>
          </cell>
          <cell r="J30">
            <v>0</v>
          </cell>
          <cell r="K30">
            <v>0</v>
          </cell>
          <cell r="L30">
            <v>2409624.3099999996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189772.32</v>
          </cell>
          <cell r="G31">
            <v>4130</v>
          </cell>
          <cell r="H31">
            <v>0</v>
          </cell>
          <cell r="I31">
            <v>137658.79999999999</v>
          </cell>
          <cell r="J31">
            <v>0</v>
          </cell>
          <cell r="K31">
            <v>0</v>
          </cell>
          <cell r="L31">
            <v>378049.32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4434.4400000000005</v>
          </cell>
          <cell r="G33">
            <v>0</v>
          </cell>
          <cell r="H33">
            <v>200128</v>
          </cell>
          <cell r="I33">
            <v>430965.5</v>
          </cell>
          <cell r="J33">
            <v>0</v>
          </cell>
          <cell r="K33">
            <v>276120</v>
          </cell>
          <cell r="L33">
            <v>206771.4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14495.12</v>
          </cell>
          <cell r="G34">
            <v>0</v>
          </cell>
          <cell r="H34">
            <v>1104639.2999999998</v>
          </cell>
          <cell r="I34">
            <v>842878.72</v>
          </cell>
          <cell r="J34">
            <v>0</v>
          </cell>
          <cell r="K34">
            <v>0</v>
          </cell>
          <cell r="L34">
            <v>4407318.88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2399287.7799999998</v>
          </cell>
          <cell r="G35">
            <v>164374</v>
          </cell>
          <cell r="H35">
            <v>0</v>
          </cell>
          <cell r="I35">
            <v>3353569.12</v>
          </cell>
          <cell r="J35">
            <v>0</v>
          </cell>
          <cell r="K35">
            <v>0</v>
          </cell>
          <cell r="L35">
            <v>4266707.4000000004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2125487.9400000004</v>
          </cell>
          <cell r="G37">
            <v>0</v>
          </cell>
          <cell r="H37">
            <v>223456.6</v>
          </cell>
          <cell r="I37">
            <v>18611694</v>
          </cell>
          <cell r="J37">
            <v>143021</v>
          </cell>
          <cell r="K37">
            <v>76440.399999999994</v>
          </cell>
          <cell r="L37">
            <v>4269547.8899999997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339713.36</v>
          </cell>
          <cell r="F38">
            <v>183749.19</v>
          </cell>
          <cell r="G38">
            <v>4000000</v>
          </cell>
          <cell r="H38">
            <v>219611.91</v>
          </cell>
          <cell r="I38">
            <v>417253.95999999996</v>
          </cell>
          <cell r="J38">
            <v>151882.71</v>
          </cell>
          <cell r="K38">
            <v>76855.69</v>
          </cell>
          <cell r="L38">
            <v>1579500.33</v>
          </cell>
          <cell r="M38">
            <v>2191596.35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339713.36</v>
          </cell>
          <cell r="F39">
            <v>183749.19</v>
          </cell>
          <cell r="G39">
            <v>4000000</v>
          </cell>
          <cell r="H39">
            <v>219611.91</v>
          </cell>
          <cell r="I39">
            <v>417253.95999999996</v>
          </cell>
          <cell r="J39">
            <v>151882.71</v>
          </cell>
          <cell r="K39">
            <v>76855.69</v>
          </cell>
          <cell r="L39">
            <v>1579500.33</v>
          </cell>
          <cell r="M39">
            <v>2191596.35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151882.71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151882.71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492312.52</v>
          </cell>
          <cell r="G54">
            <v>51030.28</v>
          </cell>
          <cell r="H54">
            <v>387965.71</v>
          </cell>
          <cell r="I54">
            <v>11492824.799999999</v>
          </cell>
          <cell r="J54">
            <v>62068</v>
          </cell>
          <cell r="K54">
            <v>467162</v>
          </cell>
          <cell r="L54">
            <v>8427368.9000000004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492312.52</v>
          </cell>
          <cell r="G55">
            <v>51030.28</v>
          </cell>
          <cell r="H55">
            <v>358465.71</v>
          </cell>
          <cell r="I55">
            <v>7039917.7599999998</v>
          </cell>
          <cell r="J55">
            <v>37760</v>
          </cell>
          <cell r="L55">
            <v>3808750.9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831260.44000000006</v>
          </cell>
          <cell r="J56">
            <v>24308</v>
          </cell>
          <cell r="K56">
            <v>400492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3123250</v>
          </cell>
          <cell r="L57">
            <v>4176000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H59">
            <v>29500</v>
          </cell>
          <cell r="I59">
            <v>498396.6</v>
          </cell>
          <cell r="K59">
            <v>66670</v>
          </cell>
          <cell r="L59">
            <v>442618</v>
          </cell>
          <cell r="M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704211.97</v>
          </cell>
          <cell r="F64">
            <v>0</v>
          </cell>
          <cell r="G64">
            <v>2620847.89</v>
          </cell>
          <cell r="H64">
            <v>3208218.76</v>
          </cell>
          <cell r="I64">
            <v>348515.91</v>
          </cell>
          <cell r="J64">
            <v>1174949.67</v>
          </cell>
          <cell r="K64">
            <v>3272414.56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704211.97</v>
          </cell>
          <cell r="F65">
            <v>0</v>
          </cell>
          <cell r="G65">
            <v>2620847.89</v>
          </cell>
          <cell r="H65">
            <v>3208218.76</v>
          </cell>
          <cell r="I65">
            <v>0</v>
          </cell>
          <cell r="J65">
            <v>1174949.67</v>
          </cell>
          <cell r="K65">
            <v>3272414.56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348515.91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58" workbookViewId="0">
      <selection activeCell="D101" sqref="D101"/>
    </sheetView>
  </sheetViews>
  <sheetFormatPr baseColWidth="10" defaultRowHeight="14.5" x14ac:dyDescent="0.35"/>
  <cols>
    <col min="1" max="1" width="50.54296875" customWidth="1"/>
    <col min="2" max="2" width="20.81640625" style="9" bestFit="1" customWidth="1"/>
    <col min="3" max="3" width="16.7265625" style="9" customWidth="1"/>
    <col min="4" max="11" width="14.54296875" style="9" bestFit="1" customWidth="1"/>
    <col min="12" max="12" width="20.81640625" style="9" customWidth="1"/>
    <col min="13" max="13" width="14.54296875" style="9" bestFit="1" customWidth="1"/>
    <col min="14" max="14" width="12.90625" style="9" hidden="1" customWidth="1"/>
    <col min="15" max="15" width="13.08984375" style="9" hidden="1" customWidth="1"/>
    <col min="16" max="16" width="19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654864330</v>
      </c>
      <c r="C9" s="19">
        <f t="shared" ref="C9:P9" si="0">C10+C16+C26+C36+C45+C52+C62+C67+C70</f>
        <v>649030580</v>
      </c>
      <c r="D9" s="19">
        <f t="shared" si="0"/>
        <v>20484135.450000003</v>
      </c>
      <c r="E9" s="19">
        <f t="shared" si="0"/>
        <v>23359387.229999997</v>
      </c>
      <c r="F9" s="19">
        <f t="shared" si="0"/>
        <v>30486330.260000002</v>
      </c>
      <c r="G9" s="19">
        <f t="shared" si="0"/>
        <v>33211827.880000003</v>
      </c>
      <c r="H9" s="19">
        <f t="shared" si="0"/>
        <v>37571055.269999996</v>
      </c>
      <c r="I9" s="19">
        <f t="shared" si="0"/>
        <v>76930568.420000002</v>
      </c>
      <c r="J9" s="19">
        <f t="shared" si="0"/>
        <v>32883317.340000004</v>
      </c>
      <c r="K9" s="19">
        <f t="shared" si="0"/>
        <v>40629222.140000001</v>
      </c>
      <c r="L9" s="19">
        <f t="shared" si="0"/>
        <v>69196048.349999994</v>
      </c>
      <c r="M9" s="19">
        <f t="shared" si="0"/>
        <v>26948162.59</v>
      </c>
      <c r="N9" s="19">
        <f t="shared" si="0"/>
        <v>0</v>
      </c>
      <c r="O9" s="19">
        <f t="shared" si="0"/>
        <v>0</v>
      </c>
      <c r="P9" s="19">
        <f t="shared" si="0"/>
        <v>391700054.92999995</v>
      </c>
    </row>
    <row r="10" spans="1:16" x14ac:dyDescent="0.35">
      <c r="A10" s="20" t="s">
        <v>23</v>
      </c>
      <c r="B10" s="21">
        <f>'[1]P1 Presupuesto Aprobado'!B12</f>
        <v>393077244</v>
      </c>
      <c r="C10" s="21">
        <f>'[1]P1 Presupuesto Aprobado'!C12</f>
        <v>393077244</v>
      </c>
      <c r="D10" s="21">
        <f>'[1]P3 Ejecucion '!D12</f>
        <v>19195146.440000001</v>
      </c>
      <c r="E10" s="21">
        <f>'[1]P3 Ejecucion '!E12</f>
        <v>20288558.32</v>
      </c>
      <c r="F10" s="21">
        <f>'[1]P3 Ejecucion '!F12</f>
        <v>20008468.190000001</v>
      </c>
      <c r="G10" s="21">
        <f>'[1]P3 Ejecucion '!G12</f>
        <v>24412912.789999999</v>
      </c>
      <c r="H10" s="21">
        <f>'[1]P3 Ejecucion '!H12</f>
        <v>29312746.440000001</v>
      </c>
      <c r="I10" s="21">
        <f>'[1]P3 Ejecucion '!I12</f>
        <v>27153975.850000001</v>
      </c>
      <c r="J10" s="21">
        <f>'[1]P3 Ejecucion '!J12</f>
        <v>27580226.400000002</v>
      </c>
      <c r="K10" s="21">
        <f>'[1]P3 Ejecucion '!K12</f>
        <v>31849371.010000002</v>
      </c>
      <c r="L10" s="21">
        <f>'[1]P3 Ejecucion '!L12</f>
        <v>32188663.25</v>
      </c>
      <c r="M10" s="21">
        <f>'[1]P3 Ejecucion '!M12</f>
        <v>21810525.329999998</v>
      </c>
      <c r="N10" s="21">
        <f>'[1]P3 Ejecucion '!N12</f>
        <v>0</v>
      </c>
      <c r="O10" s="21">
        <f>'[1]P3 Ejecucion '!O12</f>
        <v>0</v>
      </c>
      <c r="P10" s="21">
        <f>'[1]P3 Ejecucion '!P12</f>
        <v>253800594.02000001</v>
      </c>
    </row>
    <row r="11" spans="1:16" x14ac:dyDescent="0.35">
      <c r="A11" s="22" t="s">
        <v>24</v>
      </c>
      <c r="B11" s="23">
        <f>'[1]P1 Presupuesto Aprobado'!B13</f>
        <v>343573830</v>
      </c>
      <c r="C11" s="23">
        <f>'[1]P1 Presupuesto Aprobado'!C13</f>
        <v>343573830</v>
      </c>
      <c r="D11" s="23">
        <f>'[1]P3 Ejecucion '!D13</f>
        <v>15790811.23</v>
      </c>
      <c r="E11" s="23">
        <f>'[1]P3 Ejecucion '!E13</f>
        <v>16790771.309999999</v>
      </c>
      <c r="F11" s="23">
        <f>'[1]P3 Ejecucion '!F13</f>
        <v>16548311.23</v>
      </c>
      <c r="G11" s="23">
        <f>'[1]P3 Ejecucion '!G13</f>
        <v>20987311.23</v>
      </c>
      <c r="H11" s="23">
        <f>'[1]P3 Ejecucion '!H13</f>
        <v>25779977.27</v>
      </c>
      <c r="I11" s="23">
        <f>'[1]P3 Ejecucion '!I13</f>
        <v>23647211.23</v>
      </c>
      <c r="J11" s="23">
        <f>'[1]P3 Ejecucion '!J13</f>
        <v>24087211.23</v>
      </c>
      <c r="K11" s="23">
        <f>'[1]P3 Ejecucion '!K13</f>
        <v>28356355.84</v>
      </c>
      <c r="L11" s="23">
        <f>'[1]P3 Ejecucion '!L13</f>
        <v>28453477.580000002</v>
      </c>
      <c r="M11" s="23">
        <f>'[1]P3 Ejecucion '!M13</f>
        <v>18149464.809999999</v>
      </c>
      <c r="N11" s="23">
        <f>'[1]P3 Ejecucion '!N13</f>
        <v>0</v>
      </c>
      <c r="O11" s="23">
        <f>'[1]P3 Ejecucion '!O13</f>
        <v>0</v>
      </c>
      <c r="P11" s="24">
        <f>SUM(D11:O11)</f>
        <v>218590902.96000001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1004800</v>
      </c>
      <c r="E12" s="23">
        <f>'[1]P3 Ejecucion '!E14</f>
        <v>984800</v>
      </c>
      <c r="F12" s="23">
        <f>'[1]P3 Ejecucion '!F14</f>
        <v>944800</v>
      </c>
      <c r="G12" s="23">
        <f>'[1]P3 Ejecucion '!G14</f>
        <v>944800</v>
      </c>
      <c r="H12" s="23">
        <f>'[1]P3 Ejecucion '!H14</f>
        <v>944800</v>
      </c>
      <c r="I12" s="23">
        <f>'[1]P3 Ejecucion '!I14</f>
        <v>944800</v>
      </c>
      <c r="J12" s="23">
        <f>'[1]P3 Ejecucion '!J14</f>
        <v>944800</v>
      </c>
      <c r="K12" s="23">
        <f>'[1]P3 Ejecucion '!K14</f>
        <v>944800</v>
      </c>
      <c r="L12" s="23">
        <f>'[1]P3 Ejecucion '!L14</f>
        <v>944800</v>
      </c>
      <c r="M12" s="23">
        <f>'[1]P3 Ejecucion '!M14</f>
        <v>944800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9548000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37799814</v>
      </c>
      <c r="C15" s="23">
        <f>'[1]P1 Presupuesto Aprobado'!C17</f>
        <v>37799814</v>
      </c>
      <c r="D15" s="23">
        <f>'[1]P3 Ejecucion '!D17</f>
        <v>2399535.21</v>
      </c>
      <c r="E15" s="23">
        <f>'[1]P3 Ejecucion '!E17</f>
        <v>2512987.0099999998</v>
      </c>
      <c r="F15" s="23">
        <f>'[1]P3 Ejecucion '!F17</f>
        <v>2515356.96</v>
      </c>
      <c r="G15" s="23">
        <f>'[1]P3 Ejecucion '!G17</f>
        <v>2480801.56</v>
      </c>
      <c r="H15" s="23">
        <f>'[1]P3 Ejecucion '!H17</f>
        <v>2587969.1700000004</v>
      </c>
      <c r="I15" s="23">
        <f>'[1]P3 Ejecucion '!I17</f>
        <v>2561964.6199999996</v>
      </c>
      <c r="J15" s="23">
        <f>'[1]P3 Ejecucion '!J17</f>
        <v>2548215.1700000004</v>
      </c>
      <c r="K15" s="23">
        <f>'[1]P3 Ejecucion '!K17</f>
        <v>2548215.1700000004</v>
      </c>
      <c r="L15" s="23">
        <f>'[1]P3 Ejecucion '!L17</f>
        <v>2790385.67</v>
      </c>
      <c r="M15" s="23">
        <f>'[1]P3 Ejecucion '!M17</f>
        <v>2716260.5199999996</v>
      </c>
      <c r="N15" s="23">
        <f>'[1]P3 Ejecucion '!N17</f>
        <v>0</v>
      </c>
      <c r="O15" s="23">
        <f>'[1]P3 Ejecucion '!O17</f>
        <v>0</v>
      </c>
      <c r="P15" s="24">
        <f t="shared" si="1"/>
        <v>25661691.059999999</v>
      </c>
    </row>
    <row r="16" spans="1:16" x14ac:dyDescent="0.35">
      <c r="A16" s="25" t="s">
        <v>29</v>
      </c>
      <c r="B16" s="21">
        <f>'[1]P1 Presupuesto Aprobado'!B18</f>
        <v>62238627</v>
      </c>
      <c r="C16" s="21">
        <f>'[1]P1 Presupuesto Aprobado'!C18</f>
        <v>54105834</v>
      </c>
      <c r="D16" s="21">
        <f>'[1]P3 Ejecucion '!D18</f>
        <v>1288989.0099999998</v>
      </c>
      <c r="E16" s="21">
        <f>'[1]P3 Ejecucion '!E18</f>
        <v>2026903.58</v>
      </c>
      <c r="F16" s="21">
        <f>'[1]P3 Ejecucion '!F18</f>
        <v>4439463.8599999994</v>
      </c>
      <c r="G16" s="21">
        <f>'[1]P3 Ejecucion '!G18</f>
        <v>1958532.9200000002</v>
      </c>
      <c r="H16" s="21">
        <f>'[1]P3 Ejecucion '!H18</f>
        <v>2547107.9499999997</v>
      </c>
      <c r="I16" s="21">
        <f>'[1]P3 Ejecucion '!I18</f>
        <v>3656862.3600000003</v>
      </c>
      <c r="J16" s="21">
        <f>'[1]P3 Ejecucion '!J18</f>
        <v>3771169.5599999987</v>
      </c>
      <c r="K16" s="21">
        <f>'[1]P3 Ejecucion '!K18</f>
        <v>4610858.4800000014</v>
      </c>
      <c r="L16" s="21">
        <f>'[1]P3 Ejecucion '!L18</f>
        <v>6605769.7299999995</v>
      </c>
      <c r="M16" s="21">
        <f>'[1]P3 Ejecucion '!M18</f>
        <v>2946040.9099999997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33851698.359999999</v>
      </c>
    </row>
    <row r="17" spans="1:16" x14ac:dyDescent="0.35">
      <c r="A17" s="22" t="s">
        <v>30</v>
      </c>
      <c r="B17" s="23">
        <f>'[1]P1 Presupuesto Aprobado'!B19</f>
        <v>6545440</v>
      </c>
      <c r="C17" s="23">
        <f>'[1]P1 Presupuesto Aprobado'!C19</f>
        <v>8751220</v>
      </c>
      <c r="D17" s="23">
        <f>'[1]P3 Ejecucion '!D19</f>
        <v>74448.91</v>
      </c>
      <c r="E17" s="23">
        <f>'[1]P3 Ejecucion '!E19</f>
        <v>775206.68</v>
      </c>
      <c r="F17" s="23">
        <f>'[1]P3 Ejecucion '!F19</f>
        <v>923581.39999999991</v>
      </c>
      <c r="G17" s="23">
        <f>'[1]P3 Ejecucion '!G19</f>
        <v>413887.90000000008</v>
      </c>
      <c r="H17" s="23">
        <f>'[1]P3 Ejecucion '!H19</f>
        <v>863068.55</v>
      </c>
      <c r="I17" s="23">
        <f>'[1]P3 Ejecucion '!I19</f>
        <v>584614.77</v>
      </c>
      <c r="J17" s="23">
        <f>'[1]P3 Ejecucion '!J19</f>
        <v>668535.6399999999</v>
      </c>
      <c r="K17" s="23">
        <f>'[1]P3 Ejecucion '!K19</f>
        <v>630656.02</v>
      </c>
      <c r="L17" s="23">
        <f>'[1]P3 Ejecucion '!L19</f>
        <v>644499.39999999991</v>
      </c>
      <c r="M17" s="23">
        <f>'[1]P3 Ejecucion '!M19</f>
        <v>617643.51</v>
      </c>
      <c r="N17" s="23">
        <f>'[1]P3 Ejecucion '!N19</f>
        <v>0</v>
      </c>
      <c r="O17" s="23">
        <f>'[1]P3 Ejecucion '!O19</f>
        <v>0</v>
      </c>
      <c r="P17" s="24">
        <f t="shared" si="1"/>
        <v>6196142.7800000012</v>
      </c>
    </row>
    <row r="18" spans="1:16" x14ac:dyDescent="0.35">
      <c r="A18" s="22" t="s">
        <v>31</v>
      </c>
      <c r="B18" s="23">
        <f>'[1]P1 Presupuesto Aprobado'!B20</f>
        <v>2567500</v>
      </c>
      <c r="C18" s="23">
        <f>'[1]P1 Presupuesto Aprobado'!C20</f>
        <v>1533750</v>
      </c>
      <c r="D18" s="23">
        <f>'[1]P3 Ejecucion '!D20</f>
        <v>0</v>
      </c>
      <c r="E18" s="23">
        <f>'[1]P3 Ejecucion '!E20</f>
        <v>0</v>
      </c>
      <c r="F18" s="23">
        <f>'[1]P3 Ejecucion '!F20</f>
        <v>199479</v>
      </c>
      <c r="G18" s="23">
        <f>'[1]P3 Ejecucion '!G20</f>
        <v>0</v>
      </c>
      <c r="H18" s="23">
        <f>'[1]P3 Ejecucion '!H20</f>
        <v>241527.12</v>
      </c>
      <c r="I18" s="23">
        <f>'[1]P3 Ejecucion '!I20</f>
        <v>96760</v>
      </c>
      <c r="J18" s="23">
        <f>'[1]P3 Ejecucion '!J20</f>
        <v>0</v>
      </c>
      <c r="K18" s="23">
        <f>'[1]P3 Ejecucion '!K20</f>
        <v>30444.26</v>
      </c>
      <c r="L18" s="23">
        <f>'[1]P3 Ejecucion '!L20</f>
        <v>97198.36</v>
      </c>
      <c r="M18" s="23">
        <f>'[1]P3 Ejecucion '!M20</f>
        <v>64529.18</v>
      </c>
      <c r="N18" s="23">
        <f>'[1]P3 Ejecucion '!N20</f>
        <v>0</v>
      </c>
      <c r="O18" s="23">
        <f>'[1]P3 Ejecucion '!O20</f>
        <v>0</v>
      </c>
      <c r="P18" s="24">
        <f t="shared" si="1"/>
        <v>729937.92000000004</v>
      </c>
    </row>
    <row r="19" spans="1:16" x14ac:dyDescent="0.35">
      <c r="A19" s="22" t="s">
        <v>32</v>
      </c>
      <c r="B19" s="23">
        <f>'[1]P1 Presupuesto Aprobado'!B21</f>
        <v>1500000</v>
      </c>
      <c r="C19" s="23">
        <f>'[1]P1 Presupuesto Aprobado'!C21</f>
        <v>750000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33000</v>
      </c>
      <c r="L19" s="23">
        <f>'[1]P3 Ejecucion '!L21</f>
        <v>48950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81950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21081277</v>
      </c>
      <c r="C21" s="23">
        <f>'[1]P1 Presupuesto Aprobado'!C23</f>
        <v>21256077</v>
      </c>
      <c r="D21" s="23">
        <f>'[1]P3 Ejecucion '!D23</f>
        <v>1214540.0999999999</v>
      </c>
      <c r="E21" s="23">
        <f>'[1]P3 Ejecucion '!E23</f>
        <v>1216296.8999999999</v>
      </c>
      <c r="F21" s="23">
        <f>'[1]P3 Ejecucion '!F23</f>
        <v>2336226.6399999997</v>
      </c>
      <c r="G21" s="23">
        <f>'[1]P3 Ejecucion '!G23</f>
        <v>1165253.78</v>
      </c>
      <c r="H21" s="23">
        <f>'[1]P3 Ejecucion '!H23</f>
        <v>1165644.5099999998</v>
      </c>
      <c r="I21" s="23">
        <f>'[1]P3 Ejecucion '!I23</f>
        <v>1169592.5</v>
      </c>
      <c r="J21" s="23">
        <f>'[1]P3 Ejecucion '!J23</f>
        <v>1163891.5599999989</v>
      </c>
      <c r="K21" s="23">
        <f>'[1]P3 Ejecucion '!K23</f>
        <v>3652845.0200000014</v>
      </c>
      <c r="L21" s="23">
        <f>'[1]P3 Ejecucion '!L23</f>
        <v>1764985.4299999997</v>
      </c>
      <c r="M21" s="23">
        <f>'[1]P3 Ejecucion '!M23</f>
        <v>1694370.7199999997</v>
      </c>
      <c r="N21" s="23">
        <f>'[1]P3 Ejecucion '!N23</f>
        <v>0</v>
      </c>
      <c r="O21" s="23">
        <f>'[1]P3 Ejecucion '!O23</f>
        <v>0</v>
      </c>
      <c r="P21" s="24">
        <f t="shared" si="1"/>
        <v>16543647.16</v>
      </c>
    </row>
    <row r="22" spans="1:16" x14ac:dyDescent="0.35">
      <c r="A22" s="22" t="s">
        <v>35</v>
      </c>
      <c r="B22" s="23">
        <f>'[1]P1 Presupuesto Aprobado'!B24</f>
        <v>1500000</v>
      </c>
      <c r="C22" s="23">
        <f>'[1]P1 Presupuesto Aprobado'!C24</f>
        <v>1500000</v>
      </c>
      <c r="D22" s="23">
        <f>'[1]P3 Ejecucion '!D24</f>
        <v>0</v>
      </c>
      <c r="E22" s="23">
        <f>'[1]P3 Ejecucion '!E24</f>
        <v>0</v>
      </c>
      <c r="F22" s="23">
        <f>'[1]P3 Ejecucion '!F24</f>
        <v>516574.44</v>
      </c>
      <c r="G22" s="23">
        <f>'[1]P3 Ejecucion '!G24</f>
        <v>0</v>
      </c>
      <c r="H22" s="23">
        <f>'[1]P3 Ejecucion '!H24</f>
        <v>106381.37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622955.81000000006</v>
      </c>
    </row>
    <row r="23" spans="1:16" ht="29" x14ac:dyDescent="0.35">
      <c r="A23" s="22" t="s">
        <v>36</v>
      </c>
      <c r="B23" s="23">
        <f>'[1]P1 Presupuesto Aprobado'!B25</f>
        <v>6600000</v>
      </c>
      <c r="C23" s="23">
        <f>'[1]P1 Presupuesto Aprobado'!C25</f>
        <v>3410525</v>
      </c>
      <c r="D23" s="23">
        <f>'[1]P3 Ejecucion '!D25</f>
        <v>0</v>
      </c>
      <c r="E23" s="23">
        <f>'[1]P3 Ejecucion '!E25</f>
        <v>0</v>
      </c>
      <c r="F23" s="23">
        <f>'[1]P3 Ejecucion '!F25</f>
        <v>209902.38</v>
      </c>
      <c r="G23" s="23">
        <f>'[1]P3 Ejecucion '!G25</f>
        <v>93810</v>
      </c>
      <c r="H23" s="23">
        <f>'[1]P3 Ejecucion '!H25</f>
        <v>0</v>
      </c>
      <c r="I23" s="23">
        <f>'[1]P3 Ejecucion '!I25</f>
        <v>179265.09</v>
      </c>
      <c r="J23" s="23">
        <f>'[1]P3 Ejecucion '!J25</f>
        <v>488284</v>
      </c>
      <c r="K23" s="23">
        <f>'[1]P3 Ejecucion '!K25</f>
        <v>164682</v>
      </c>
      <c r="L23" s="23">
        <f>'[1]P3 Ejecucion '!L25</f>
        <v>451439.32999999996</v>
      </c>
      <c r="M23" s="23">
        <f>'[1]P3 Ejecucion '!M25</f>
        <v>288303.5</v>
      </c>
      <c r="N23" s="23">
        <f>'[1]P3 Ejecucion '!N25</f>
        <v>0</v>
      </c>
      <c r="O23" s="23">
        <f>'[1]P3 Ejecucion '!O25</f>
        <v>0</v>
      </c>
      <c r="P23" s="24">
        <f t="shared" si="1"/>
        <v>1875686.2999999998</v>
      </c>
    </row>
    <row r="24" spans="1:16" ht="29" x14ac:dyDescent="0.35">
      <c r="A24" s="22" t="s">
        <v>37</v>
      </c>
      <c r="B24" s="23">
        <f>'[1]P1 Presupuesto Aprobado'!B26</f>
        <v>18944410</v>
      </c>
      <c r="C24" s="23">
        <f>'[1]P1 Presupuesto Aprobado'!C26</f>
        <v>14038630</v>
      </c>
      <c r="D24" s="23">
        <f>'[1]P3 Ejecucion '!D26</f>
        <v>0</v>
      </c>
      <c r="E24" s="23">
        <f>'[1]P3 Ejecucion '!E26</f>
        <v>35400</v>
      </c>
      <c r="F24" s="23">
        <f>'[1]P3 Ejecucion '!F26</f>
        <v>253700</v>
      </c>
      <c r="G24" s="23">
        <f>'[1]P3 Ejecucion '!G26</f>
        <v>214016.6</v>
      </c>
      <c r="H24" s="23">
        <f>'[1]P3 Ejecucion '!H26</f>
        <v>35400</v>
      </c>
      <c r="I24" s="23">
        <f>'[1]P3 Ejecucion '!I26</f>
        <v>1626630</v>
      </c>
      <c r="J24" s="23">
        <f>'[1]P3 Ejecucion '!J26</f>
        <v>1450458.36</v>
      </c>
      <c r="K24" s="23">
        <f>'[1]P3 Ejecucion '!K26</f>
        <v>99231.18</v>
      </c>
      <c r="L24" s="23">
        <f>'[1]P3 Ejecucion '!L26</f>
        <v>3582516.79</v>
      </c>
      <c r="M24" s="23">
        <f>'[1]P3 Ejecucion '!M26</f>
        <v>281194</v>
      </c>
      <c r="N24" s="23">
        <f>'[1]P3 Ejecucion '!N26</f>
        <v>0</v>
      </c>
      <c r="O24" s="23">
        <f>'[1]P3 Ejecucion '!O26</f>
        <v>0</v>
      </c>
      <c r="P24" s="24">
        <f t="shared" si="1"/>
        <v>7578546.9299999997</v>
      </c>
    </row>
    <row r="25" spans="1:16" x14ac:dyDescent="0.35">
      <c r="A25" s="22" t="s">
        <v>38</v>
      </c>
      <c r="B25" s="23">
        <f>'[1]P1 Presupuesto Aprobado'!B27</f>
        <v>3500000</v>
      </c>
      <c r="C25" s="23">
        <f>'[1]P1 Presupuesto Aprobado'!C27</f>
        <v>2865632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>
        <f>'[1]P3 Ejecucion '!G27</f>
        <v>71564.639999999999</v>
      </c>
      <c r="H25" s="23">
        <f>'[1]P3 Ejecucion '!H27</f>
        <v>135086.39999999999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16180.42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222831.46</v>
      </c>
    </row>
    <row r="26" spans="1:16" x14ac:dyDescent="0.35">
      <c r="A26" s="25" t="s">
        <v>39</v>
      </c>
      <c r="B26" s="21">
        <f>'[1]P1 Presupuesto Aprobado'!B28</f>
        <v>119422406</v>
      </c>
      <c r="C26" s="21">
        <f>'[1]P1 Presupuesto Aprobado'!C28</f>
        <v>111381341</v>
      </c>
      <c r="D26" s="21">
        <f>'[1]P3 Ejecucion '!D28</f>
        <v>0</v>
      </c>
      <c r="E26" s="21">
        <f>'[1]P3 Ejecucion '!E28</f>
        <v>0</v>
      </c>
      <c r="F26" s="21">
        <f>'[1]P3 Ejecucion '!F28</f>
        <v>5362336.5</v>
      </c>
      <c r="G26" s="21">
        <f>'[1]P3 Ejecucion '!G28</f>
        <v>168504</v>
      </c>
      <c r="H26" s="21">
        <f>'[1]P3 Ejecucion '!H28</f>
        <v>1895404.5</v>
      </c>
      <c r="I26" s="21">
        <f>'[1]P3 Ejecucion '!I28</f>
        <v>33861135.540000007</v>
      </c>
      <c r="J26" s="21">
        <f>'[1]P3 Ejecucion '!J28</f>
        <v>143021</v>
      </c>
      <c r="K26" s="21">
        <f>'[1]P3 Ejecucion '!K28</f>
        <v>352560.4</v>
      </c>
      <c r="L26" s="21">
        <f>'[1]P3 Ejecucion '!L28</f>
        <v>20394746.140000001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62177708.079999998</v>
      </c>
    </row>
    <row r="27" spans="1:16" x14ac:dyDescent="0.35">
      <c r="A27" s="27" t="s">
        <v>40</v>
      </c>
      <c r="B27" s="28">
        <f>'[1]P1 Presupuesto Aprobado'!B29</f>
        <v>32787744</v>
      </c>
      <c r="C27" s="28">
        <f>'[1]P1 Presupuesto Aprobado'!C29</f>
        <v>26780108.640000001</v>
      </c>
      <c r="D27" s="28">
        <f>'[1]P3 Ejecucion '!D29</f>
        <v>0</v>
      </c>
      <c r="E27" s="28">
        <f>'[1]P3 Ejecucion '!E29</f>
        <v>0</v>
      </c>
      <c r="F27" s="28">
        <f>'[1]P3 Ejecucion '!F29</f>
        <v>223262.41</v>
      </c>
      <c r="G27" s="28">
        <f>'[1]P3 Ejecucion '!G29</f>
        <v>0</v>
      </c>
      <c r="H27" s="28">
        <f>'[1]P3 Ejecucion '!H29</f>
        <v>29995.599999999999</v>
      </c>
      <c r="I27" s="28">
        <f>'[1]P3 Ejecucion '!I29</f>
        <v>10126469.5</v>
      </c>
      <c r="J27" s="28">
        <f>'[1]P3 Ejecucion '!J29</f>
        <v>0</v>
      </c>
      <c r="K27" s="28">
        <f>'[1]P3 Ejecucion '!K29</f>
        <v>0</v>
      </c>
      <c r="L27" s="28">
        <f>'[1]P3 Ejecucion '!L29</f>
        <v>4456726.9400000004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14836454.449999999</v>
      </c>
    </row>
    <row r="28" spans="1:16" x14ac:dyDescent="0.35">
      <c r="A28" s="27" t="s">
        <v>41</v>
      </c>
      <c r="B28" s="28">
        <f>'[1]P1 Presupuesto Aprobado'!B30</f>
        <v>3259930</v>
      </c>
      <c r="C28" s="28">
        <f>'[1]P1 Presupuesto Aprobado'!C30</f>
        <v>5990237.4000000004</v>
      </c>
      <c r="D28" s="28">
        <f>'[1]P3 Ejecucion '!D30</f>
        <v>0</v>
      </c>
      <c r="E28" s="28">
        <f>'[1]P3 Ejecucion '!E30</f>
        <v>0</v>
      </c>
      <c r="F28" s="28">
        <f>'[1]P3 Ejecucion '!F30</f>
        <v>405596.49</v>
      </c>
      <c r="G28" s="28">
        <f>'[1]P3 Ejecucion '!G30</f>
        <v>0</v>
      </c>
      <c r="H28" s="28">
        <f>'[1]P3 Ejecucion '!H30</f>
        <v>337185</v>
      </c>
      <c r="I28" s="28">
        <f>'[1]P3 Ejecucion '!I30</f>
        <v>357899.9</v>
      </c>
      <c r="J28" s="28">
        <f>'[1]P3 Ejecucion '!J30</f>
        <v>0</v>
      </c>
      <c r="K28" s="28">
        <f>'[1]P3 Ejecucion '!K30</f>
        <v>0</v>
      </c>
      <c r="L28" s="28">
        <f>'[1]P3 Ejecucion '!L30</f>
        <v>2409624.3099999996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3510305.6999999997</v>
      </c>
    </row>
    <row r="29" spans="1:16" x14ac:dyDescent="0.35">
      <c r="A29" s="27" t="s">
        <v>42</v>
      </c>
      <c r="B29" s="28">
        <f>'[1]P1 Presupuesto Aprobado'!B31</f>
        <v>1280517</v>
      </c>
      <c r="C29" s="28">
        <f>'[1]P1 Presupuesto Aprobado'!C31</f>
        <v>1130517</v>
      </c>
      <c r="D29" s="28">
        <f>'[1]P3 Ejecucion '!D31</f>
        <v>0</v>
      </c>
      <c r="E29" s="28">
        <f>'[1]P3 Ejecucion '!E31</f>
        <v>0</v>
      </c>
      <c r="F29" s="28">
        <f>'[1]P3 Ejecucion '!F31</f>
        <v>189772.32</v>
      </c>
      <c r="G29" s="28">
        <f>'[1]P3 Ejecucion '!G31</f>
        <v>4130</v>
      </c>
      <c r="H29" s="28">
        <f>'[1]P3 Ejecucion '!H31</f>
        <v>0</v>
      </c>
      <c r="I29" s="28">
        <f>'[1]P3 Ejecucion '!I31</f>
        <v>137658.79999999999</v>
      </c>
      <c r="J29" s="28">
        <f>'[1]P3 Ejecucion '!J31</f>
        <v>0</v>
      </c>
      <c r="K29" s="28">
        <f>'[1]P3 Ejecucion '!K31</f>
        <v>0</v>
      </c>
      <c r="L29" s="28">
        <f>'[1]P3 Ejecucion '!L31</f>
        <v>378049.32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709610.44</v>
      </c>
    </row>
    <row r="30" spans="1:16" x14ac:dyDescent="0.35">
      <c r="A30" s="27" t="s">
        <v>43</v>
      </c>
      <c r="B30" s="28">
        <f>'[1]P1 Presupuesto Aprobado'!B32</f>
        <v>500000</v>
      </c>
      <c r="C30" s="28">
        <f>'[1]P1 Presupuesto Aprobado'!C32</f>
        <v>10000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x14ac:dyDescent="0.35">
      <c r="A31" s="27" t="s">
        <v>44</v>
      </c>
      <c r="B31" s="28">
        <f>'[1]P1 Presupuesto Aprobado'!B33</f>
        <v>1914660</v>
      </c>
      <c r="C31" s="28">
        <f>'[1]P1 Presupuesto Aprobado'!C33</f>
        <v>1814660</v>
      </c>
      <c r="D31" s="28">
        <f>'[1]P3 Ejecucion '!D33</f>
        <v>0</v>
      </c>
      <c r="E31" s="28">
        <f>'[1]P3 Ejecucion '!E33</f>
        <v>0</v>
      </c>
      <c r="F31" s="28">
        <f>'[1]P3 Ejecucion '!F33</f>
        <v>4434.4400000000005</v>
      </c>
      <c r="G31" s="28">
        <f>'[1]P3 Ejecucion '!G33</f>
        <v>0</v>
      </c>
      <c r="H31" s="28">
        <f>'[1]P3 Ejecucion '!H33</f>
        <v>200128</v>
      </c>
      <c r="I31" s="28">
        <f>'[1]P3 Ejecucion '!I33</f>
        <v>430965.5</v>
      </c>
      <c r="J31" s="28">
        <f>'[1]P3 Ejecucion '!J33</f>
        <v>0</v>
      </c>
      <c r="K31" s="28">
        <f>'[1]P3 Ejecucion '!K33</f>
        <v>276120</v>
      </c>
      <c r="L31" s="28">
        <f>'[1]P3 Ejecucion '!L33</f>
        <v>206771.4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1118419.3399999999</v>
      </c>
    </row>
    <row r="32" spans="1:16" ht="29" x14ac:dyDescent="0.35">
      <c r="A32" s="27" t="s">
        <v>45</v>
      </c>
      <c r="B32" s="28">
        <f>'[1]P1 Presupuesto Aprobado'!B34</f>
        <v>11505806</v>
      </c>
      <c r="C32" s="28">
        <f>'[1]P1 Presupuesto Aprobado'!C34</f>
        <v>10130513</v>
      </c>
      <c r="D32" s="28">
        <f>'[1]P3 Ejecucion '!D34</f>
        <v>0</v>
      </c>
      <c r="E32" s="28">
        <f>'[1]P3 Ejecucion '!E34</f>
        <v>0</v>
      </c>
      <c r="F32" s="28">
        <f>'[1]P3 Ejecucion '!F34</f>
        <v>14495.12</v>
      </c>
      <c r="G32" s="28">
        <f>'[1]P3 Ejecucion '!G34</f>
        <v>0</v>
      </c>
      <c r="H32" s="28">
        <f>'[1]P3 Ejecucion '!H34</f>
        <v>1104639.2999999998</v>
      </c>
      <c r="I32" s="28">
        <f>'[1]P3 Ejecucion '!I34</f>
        <v>842878.72</v>
      </c>
      <c r="J32" s="28">
        <f>'[1]P3 Ejecucion '!J34</f>
        <v>0</v>
      </c>
      <c r="K32" s="28">
        <f>'[1]P3 Ejecucion '!K34</f>
        <v>0</v>
      </c>
      <c r="L32" s="28">
        <f>'[1]P3 Ejecucion '!L34</f>
        <v>4407318.88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6369332.0199999996</v>
      </c>
    </row>
    <row r="33" spans="1:16" ht="29" x14ac:dyDescent="0.35">
      <c r="A33" s="22" t="s">
        <v>46</v>
      </c>
      <c r="B33" s="23">
        <f>'[1]P1 Presupuesto Aprobado'!B35</f>
        <v>16293971</v>
      </c>
      <c r="C33" s="23">
        <f>'[1]P1 Presupuesto Aprobado'!C35</f>
        <v>16380940</v>
      </c>
      <c r="D33" s="23">
        <f>'[1]P3 Ejecucion '!D35</f>
        <v>0</v>
      </c>
      <c r="E33" s="23">
        <f>'[1]P3 Ejecucion '!E35</f>
        <v>0</v>
      </c>
      <c r="F33" s="23">
        <f>'[1]P3 Ejecucion '!F35</f>
        <v>2399287.7799999998</v>
      </c>
      <c r="G33" s="23">
        <f>'[1]P3 Ejecucion '!G35</f>
        <v>164374</v>
      </c>
      <c r="H33" s="23">
        <f>'[1]P3 Ejecucion '!H35</f>
        <v>0</v>
      </c>
      <c r="I33" s="23">
        <f>'[1]P3 Ejecucion '!I35</f>
        <v>3353569.12</v>
      </c>
      <c r="J33" s="23">
        <f>'[1]P3 Ejecucion '!J35</f>
        <v>0</v>
      </c>
      <c r="K33" s="23">
        <f>'[1]P3 Ejecucion '!K35</f>
        <v>0</v>
      </c>
      <c r="L33" s="23">
        <f>'[1]P3 Ejecucion '!L35</f>
        <v>4266707.4000000004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10183938.300000001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51879778</v>
      </c>
      <c r="C35" s="23">
        <f>'[1]P1 Presupuesto Aprobado'!C37</f>
        <v>49144364.960000001</v>
      </c>
      <c r="D35" s="23">
        <f>'[1]P3 Ejecucion '!D37</f>
        <v>0</v>
      </c>
      <c r="E35" s="23">
        <f>'[1]P3 Ejecucion '!E37</f>
        <v>0</v>
      </c>
      <c r="F35" s="23">
        <f>'[1]P3 Ejecucion '!F37</f>
        <v>2125487.9400000004</v>
      </c>
      <c r="G35" s="23">
        <f>'[1]P3 Ejecucion '!G37</f>
        <v>0</v>
      </c>
      <c r="H35" s="23">
        <f>'[1]P3 Ejecucion '!H37</f>
        <v>223456.6</v>
      </c>
      <c r="I35" s="23">
        <f>'[1]P3 Ejecucion '!I37</f>
        <v>18611694</v>
      </c>
      <c r="J35" s="23">
        <f>'[1]P3 Ejecucion '!J37</f>
        <v>143021</v>
      </c>
      <c r="K35" s="23">
        <f>'[1]P3 Ejecucion '!K37</f>
        <v>76440.399999999994</v>
      </c>
      <c r="L35" s="23">
        <f>'[1]P3 Ejecucion '!L37</f>
        <v>4269547.8899999997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25449647.829999998</v>
      </c>
    </row>
    <row r="36" spans="1:16" x14ac:dyDescent="0.35">
      <c r="A36" s="25" t="s">
        <v>49</v>
      </c>
      <c r="B36" s="21">
        <f>'[1]P1 Presupuesto Aprobado'!B38</f>
        <v>18000000</v>
      </c>
      <c r="C36" s="21">
        <f>'[1]P1 Presupuesto Aprobado'!C38</f>
        <v>18000000</v>
      </c>
      <c r="D36" s="21">
        <f>'[1]P3 Ejecucion '!D38</f>
        <v>0</v>
      </c>
      <c r="E36" s="21">
        <f>'[1]P3 Ejecucion '!E38</f>
        <v>339713.36</v>
      </c>
      <c r="F36" s="21">
        <f>'[1]P3 Ejecucion '!F38</f>
        <v>183749.19</v>
      </c>
      <c r="G36" s="21">
        <f>'[1]P3 Ejecucion '!G38</f>
        <v>4000000</v>
      </c>
      <c r="H36" s="21">
        <f>'[1]P3 Ejecucion '!H38</f>
        <v>219611.91</v>
      </c>
      <c r="I36" s="21">
        <f>'[1]P3 Ejecucion '!I38</f>
        <v>417253.95999999996</v>
      </c>
      <c r="J36" s="21">
        <f>'[1]P3 Ejecucion '!J38</f>
        <v>151882.71</v>
      </c>
      <c r="K36" s="21">
        <f>'[1]P3 Ejecucion '!K38</f>
        <v>76855.69</v>
      </c>
      <c r="L36" s="21">
        <f>'[1]P3 Ejecucion '!L38</f>
        <v>1579500.33</v>
      </c>
      <c r="M36" s="21">
        <f>'[1]P3 Ejecucion '!M38</f>
        <v>2191596.35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9160163.5</v>
      </c>
    </row>
    <row r="37" spans="1:16" x14ac:dyDescent="0.35">
      <c r="A37" s="22" t="s">
        <v>50</v>
      </c>
      <c r="B37" s="23">
        <f>'[1]P1 Presupuesto Aprobado'!B39</f>
        <v>18000000</v>
      </c>
      <c r="C37" s="23">
        <f>'[1]P1 Presupuesto Aprobado'!C39</f>
        <v>18000000</v>
      </c>
      <c r="D37" s="23">
        <f>'[1]P3 Ejecucion '!D39</f>
        <v>0</v>
      </c>
      <c r="E37" s="23">
        <f>'[1]P3 Ejecucion '!E39</f>
        <v>339713.36</v>
      </c>
      <c r="F37" s="23">
        <f>'[1]P3 Ejecucion '!F39</f>
        <v>183749.19</v>
      </c>
      <c r="G37" s="23">
        <f>'[1]P3 Ejecucion '!G39</f>
        <v>4000000</v>
      </c>
      <c r="H37" s="23">
        <f>'[1]P3 Ejecucion '!H39</f>
        <v>219611.91</v>
      </c>
      <c r="I37" s="23">
        <f>'[1]P3 Ejecucion '!I39</f>
        <v>417253.95999999996</v>
      </c>
      <c r="J37" s="23">
        <f>'[1]P3 Ejecucion '!J39</f>
        <v>151882.71</v>
      </c>
      <c r="K37" s="23">
        <f>'[1]P3 Ejecucion '!K39</f>
        <v>76855.69</v>
      </c>
      <c r="L37" s="23">
        <f>'[1]P3 Ejecucion '!L39</f>
        <v>1579500.33</v>
      </c>
      <c r="M37" s="23">
        <f>'[1]P3 Ejecucion '!M39</f>
        <v>2191596.35</v>
      </c>
      <c r="N37" s="23">
        <f>'[1]P3 Ejecucion '!N39</f>
        <v>0</v>
      </c>
      <c r="O37" s="23">
        <f>'[1]P3 Ejecucion '!O39</f>
        <v>0</v>
      </c>
      <c r="P37" s="24">
        <f t="shared" si="1"/>
        <v>9160163.5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3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151882.71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151882.71</v>
      </c>
    </row>
    <row r="45" spans="1:16" x14ac:dyDescent="0.35">
      <c r="A45" s="25" t="s">
        <v>58</v>
      </c>
      <c r="B45" s="23">
        <f>'[1]P1 Presupuesto Aprobado'!B47</f>
        <v>0</v>
      </c>
      <c r="C45" s="21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x14ac:dyDescent="0.35">
      <c r="A46" s="22" t="s">
        <v>59</v>
      </c>
      <c r="B46" s="23">
        <f>'[1]P1 Presupuesto Aprobado'!B48</f>
        <v>0</v>
      </c>
      <c r="C46" s="23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151882.71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151882.71</v>
      </c>
    </row>
    <row r="47" spans="1:16" ht="29" x14ac:dyDescent="0.35">
      <c r="A47" s="22" t="s">
        <v>60</v>
      </c>
      <c r="B47" s="23">
        <f>'[1]P1 Presupuesto Aprobado'!B49</f>
        <v>0</v>
      </c>
      <c r="C47" s="23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x14ac:dyDescent="0.35">
      <c r="A52" s="25" t="s">
        <v>65</v>
      </c>
      <c r="B52" s="21">
        <f>'[1]P1 Presupuesto Aprobado'!B54</f>
        <v>26475147</v>
      </c>
      <c r="C52" s="21">
        <f>'[1]P1 Presupuesto Aprobado'!C54</f>
        <v>36815255</v>
      </c>
      <c r="D52" s="21">
        <f>'[1]P3 Ejecucion '!D54</f>
        <v>0</v>
      </c>
      <c r="E52" s="21">
        <f>'[1]P3 Ejecucion '!E54</f>
        <v>0</v>
      </c>
      <c r="F52" s="21">
        <f>'[1]P3 Ejecucion '!F54</f>
        <v>492312.52</v>
      </c>
      <c r="G52" s="21">
        <f>'[1]P3 Ejecucion '!G54</f>
        <v>51030.28</v>
      </c>
      <c r="H52" s="21">
        <f>'[1]P3 Ejecucion '!H54</f>
        <v>387965.71</v>
      </c>
      <c r="I52" s="21">
        <f>'[1]P3 Ejecucion '!I54</f>
        <v>11492824.799999999</v>
      </c>
      <c r="J52" s="21">
        <f>'[1]P3 Ejecucion '!J54</f>
        <v>62068</v>
      </c>
      <c r="K52" s="21">
        <f>'[1]P3 Ejecucion '!K54</f>
        <v>467162</v>
      </c>
      <c r="L52" s="21">
        <f>'[1]P3 Ejecucion '!L54</f>
        <v>8427368.9000000004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21380732.210000001</v>
      </c>
    </row>
    <row r="53" spans="1:16" x14ac:dyDescent="0.35">
      <c r="A53" s="22" t="s">
        <v>66</v>
      </c>
      <c r="B53" s="23">
        <f>'[1]P1 Presupuesto Aprobado'!B55</f>
        <v>15747422</v>
      </c>
      <c r="C53" s="23">
        <f>'[1]P1 Presupuesto Aprobado'!C55</f>
        <v>23024234.600000001</v>
      </c>
      <c r="D53" s="23">
        <f>'[1]P3 Ejecucion '!D55</f>
        <v>0</v>
      </c>
      <c r="E53" s="23">
        <f>'[1]P3 Ejecucion '!E55</f>
        <v>0</v>
      </c>
      <c r="F53" s="23">
        <f>'[1]P3 Ejecucion '!F55</f>
        <v>492312.52</v>
      </c>
      <c r="G53" s="23">
        <f>'[1]P3 Ejecucion '!G55</f>
        <v>51030.28</v>
      </c>
      <c r="H53" s="23">
        <f>'[1]P3 Ejecucion '!H55</f>
        <v>358465.71</v>
      </c>
      <c r="I53" s="23">
        <f>'[1]P3 Ejecucion '!I55</f>
        <v>7039917.7599999998</v>
      </c>
      <c r="J53" s="23">
        <f>'[1]P3 Ejecucion '!J55</f>
        <v>37760</v>
      </c>
      <c r="K53" s="23">
        <f>'[1]P3 Ejecucion '!K55</f>
        <v>0</v>
      </c>
      <c r="L53" s="23">
        <f>'[1]P3 Ejecucion '!L55</f>
        <v>3808750.9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11788237.17</v>
      </c>
    </row>
    <row r="54" spans="1:16" ht="29" x14ac:dyDescent="0.35">
      <c r="A54" s="22" t="s">
        <v>67</v>
      </c>
      <c r="B54" s="23">
        <f>'[1]P1 Presupuesto Aprobado'!B56</f>
        <v>2285500</v>
      </c>
      <c r="C54" s="23">
        <f>'[1]P1 Presupuesto Aprobado'!C56</f>
        <v>2053521.4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831260.44000000006</v>
      </c>
      <c r="J54" s="23">
        <f>'[1]P3 Ejecucion '!J56</f>
        <v>24308</v>
      </c>
      <c r="K54" s="23">
        <f>'[1]P3 Ejecucion '!K56</f>
        <v>400492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1256060.44</v>
      </c>
    </row>
    <row r="55" spans="1:16" ht="29" x14ac:dyDescent="0.35">
      <c r="A55" s="22" t="s">
        <v>68</v>
      </c>
      <c r="B55" s="23">
        <f>'[1]P1 Presupuesto Aprobado'!B57</f>
        <v>7907640</v>
      </c>
      <c r="C55" s="23">
        <f>'[1]P1 Presupuesto Aprobado'!C57</f>
        <v>8500700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3123250</v>
      </c>
      <c r="J55" s="23">
        <f>'[1]P3 Ejecucion '!J57</f>
        <v>0</v>
      </c>
      <c r="K55" s="23">
        <f>'[1]P3 Ejecucion '!K57</f>
        <v>0</v>
      </c>
      <c r="L55" s="23">
        <f>'[1]P3 Ejecucion '!L57</f>
        <v>4176000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7299250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524585</v>
      </c>
      <c r="C57" s="23">
        <f>'[1]P1 Presupuesto Aprobado'!C59</f>
        <v>2439295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29500</v>
      </c>
      <c r="I57" s="23">
        <f>'[1]P3 Ejecucion '!I59</f>
        <v>498396.6</v>
      </c>
      <c r="J57" s="23">
        <f>'[1]P3 Ejecucion '!J59</f>
        <v>0</v>
      </c>
      <c r="K57" s="23">
        <f>'[1]P3 Ejecucion '!K59</f>
        <v>66670</v>
      </c>
      <c r="L57" s="23">
        <f>'[1]P3 Ejecucion '!L59</f>
        <v>442618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1037184.6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10000</v>
      </c>
      <c r="C60" s="23">
        <f>'[1]P1 Presupuesto Aprobado'!C62</f>
        <v>15000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782504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35650906</v>
      </c>
      <c r="C62" s="21">
        <f>'[1]P1 Presupuesto Aprobado'!C64</f>
        <v>35650906</v>
      </c>
      <c r="D62" s="21">
        <f>'[1]P3 Ejecucion '!D64</f>
        <v>0</v>
      </c>
      <c r="E62" s="21">
        <f>'[1]P3 Ejecucion '!E64</f>
        <v>704211.97</v>
      </c>
      <c r="F62" s="21">
        <f>'[1]P3 Ejecucion '!F64</f>
        <v>0</v>
      </c>
      <c r="G62" s="21">
        <f>'[1]P3 Ejecucion '!G64</f>
        <v>2620847.89</v>
      </c>
      <c r="H62" s="21">
        <f>'[1]P3 Ejecucion '!H64</f>
        <v>3208218.76</v>
      </c>
      <c r="I62" s="21">
        <f>'[1]P3 Ejecucion '!I64</f>
        <v>348515.91</v>
      </c>
      <c r="J62" s="21">
        <f>'[1]P3 Ejecucion '!J64</f>
        <v>1174949.67</v>
      </c>
      <c r="K62" s="21">
        <f>'[1]P3 Ejecucion '!K64</f>
        <v>3272414.56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11329158.76</v>
      </c>
    </row>
    <row r="63" spans="1:16" x14ac:dyDescent="0.35">
      <c r="A63" s="22" t="s">
        <v>76</v>
      </c>
      <c r="B63" s="23">
        <f>'[1]P1 Presupuesto Aprobado'!B65</f>
        <v>34390906</v>
      </c>
      <c r="C63" s="23">
        <f>'[1]P1 Presupuesto Aprobado'!C65</f>
        <v>34102390.090000004</v>
      </c>
      <c r="D63" s="23">
        <f>'[1]P3 Ejecucion '!D65</f>
        <v>0</v>
      </c>
      <c r="E63" s="23">
        <f>'[1]P3 Ejecucion '!E65</f>
        <v>704211.97</v>
      </c>
      <c r="F63" s="23">
        <f>'[1]P3 Ejecucion '!F65</f>
        <v>0</v>
      </c>
      <c r="G63" s="23">
        <f>'[1]P3 Ejecucion '!G65</f>
        <v>2620847.89</v>
      </c>
      <c r="H63" s="23">
        <f>'[1]P3 Ejecucion '!H65</f>
        <v>3208218.76</v>
      </c>
      <c r="I63" s="23">
        <f>'[1]P3 Ejecucion '!I65</f>
        <v>0</v>
      </c>
      <c r="J63" s="23">
        <f>'[1]P3 Ejecucion '!J65</f>
        <v>1174949.67</v>
      </c>
      <c r="K63" s="23">
        <f>'[1]P3 Ejecucion '!K65</f>
        <v>3272414.56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10980642.85</v>
      </c>
    </row>
    <row r="64" spans="1:16" x14ac:dyDescent="0.35">
      <c r="A64" s="22" t="s">
        <v>77</v>
      </c>
      <c r="B64" s="23">
        <f>'[1]P1 Presupuesto Aprobado'!B66</f>
        <v>1260000</v>
      </c>
      <c r="C64" s="23">
        <f>'[1]P1 Presupuesto Aprobado'!C66</f>
        <v>1548515.91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348515.91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348515.91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2" t="s">
        <v>96</v>
      </c>
      <c r="B83" s="33">
        <f>B9+B74</f>
        <v>654864330</v>
      </c>
      <c r="C83" s="33">
        <f t="shared" ref="C83:P83" si="14">C9+C74</f>
        <v>649030580</v>
      </c>
      <c r="D83" s="33">
        <f t="shared" si="14"/>
        <v>20484135.450000003</v>
      </c>
      <c r="E83" s="33">
        <f t="shared" si="14"/>
        <v>23359387.229999997</v>
      </c>
      <c r="F83" s="33">
        <f t="shared" si="14"/>
        <v>30486330.260000002</v>
      </c>
      <c r="G83" s="33">
        <f t="shared" si="14"/>
        <v>33211827.880000003</v>
      </c>
      <c r="H83" s="33">
        <f t="shared" si="14"/>
        <v>37571055.269999996</v>
      </c>
      <c r="I83" s="33">
        <f t="shared" si="14"/>
        <v>76930568.420000002</v>
      </c>
      <c r="J83" s="33">
        <f t="shared" si="14"/>
        <v>32883317.340000004</v>
      </c>
      <c r="K83" s="33">
        <f t="shared" si="14"/>
        <v>40629222.140000001</v>
      </c>
      <c r="L83" s="33">
        <f t="shared" si="14"/>
        <v>69196048.349999994</v>
      </c>
      <c r="M83" s="33">
        <f t="shared" si="14"/>
        <v>26948162.59</v>
      </c>
      <c r="N83" s="33">
        <f t="shared" si="14"/>
        <v>0</v>
      </c>
      <c r="O83" s="33">
        <f t="shared" si="14"/>
        <v>0</v>
      </c>
      <c r="P83" s="33">
        <f t="shared" si="14"/>
        <v>391700054.92999995</v>
      </c>
    </row>
    <row r="84" spans="1:16" ht="18.5" x14ac:dyDescent="0.45">
      <c r="A84" s="34" t="s">
        <v>97</v>
      </c>
      <c r="B84" s="35"/>
      <c r="C84" s="36"/>
      <c r="D84" s="37"/>
      <c r="E84" s="37"/>
      <c r="F84" s="37"/>
      <c r="G84" s="37"/>
      <c r="H84" s="37"/>
      <c r="I84" s="37"/>
      <c r="J84" s="37"/>
      <c r="K84" s="37"/>
      <c r="L84" s="38"/>
      <c r="M84" s="38"/>
      <c r="N84" s="38"/>
      <c r="O84" s="38"/>
      <c r="P84" s="38"/>
    </row>
    <row r="85" spans="1:16" ht="18.5" x14ac:dyDescent="0.45">
      <c r="A85" s="39"/>
      <c r="B85" s="37"/>
      <c r="C85" s="40"/>
      <c r="D85" s="37"/>
      <c r="E85" s="37"/>
      <c r="F85" s="37"/>
      <c r="G85" s="37"/>
      <c r="H85" s="37"/>
      <c r="I85" s="37"/>
      <c r="J85" s="37"/>
      <c r="K85" s="37"/>
      <c r="L85" s="41"/>
      <c r="M85" s="41"/>
      <c r="N85" s="41"/>
      <c r="O85" s="41"/>
      <c r="P85" s="41"/>
    </row>
    <row r="86" spans="1:16" x14ac:dyDescent="0.35">
      <c r="A86" s="42" t="s">
        <v>98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61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2022-11-10T13:40:15Z</dcterms:created>
  <dcterms:modified xsi:type="dcterms:W3CDTF">2022-11-10T13:41:36Z</dcterms:modified>
</cp:coreProperties>
</file>