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676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N74" i="1" s="1"/>
  <c r="M81" i="1"/>
  <c r="M74" i="1" s="1"/>
  <c r="L81" i="1"/>
  <c r="K81" i="1"/>
  <c r="J81" i="1"/>
  <c r="J74" i="1" s="1"/>
  <c r="I81" i="1"/>
  <c r="I74" i="1" s="1"/>
  <c r="H81" i="1"/>
  <c r="G81" i="1"/>
  <c r="F81" i="1"/>
  <c r="F74" i="1" s="1"/>
  <c r="E81" i="1"/>
  <c r="E74" i="1" s="1"/>
  <c r="D81" i="1"/>
  <c r="C81" i="1"/>
  <c r="B81" i="1"/>
  <c r="B74" i="1" s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L75" i="1"/>
  <c r="L74" i="1" s="1"/>
  <c r="K75" i="1"/>
  <c r="J75" i="1"/>
  <c r="I75" i="1"/>
  <c r="H75" i="1"/>
  <c r="H74" i="1" s="1"/>
  <c r="G75" i="1"/>
  <c r="F75" i="1"/>
  <c r="E75" i="1"/>
  <c r="D75" i="1"/>
  <c r="D74" i="1" s="1"/>
  <c r="C75" i="1"/>
  <c r="B75" i="1"/>
  <c r="O74" i="1"/>
  <c r="K74" i="1"/>
  <c r="G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P47" i="1"/>
  <c r="P45" i="1" s="1"/>
  <c r="O47" i="1"/>
  <c r="N47" i="1"/>
  <c r="M47" i="1"/>
  <c r="L47" i="1"/>
  <c r="L45" i="1" s="1"/>
  <c r="L9" i="1" s="1"/>
  <c r="L83" i="1" s="1"/>
  <c r="K47" i="1"/>
  <c r="J47" i="1"/>
  <c r="I47" i="1"/>
  <c r="H47" i="1"/>
  <c r="H45" i="1" s="1"/>
  <c r="H9" i="1" s="1"/>
  <c r="H83" i="1" s="1"/>
  <c r="G47" i="1"/>
  <c r="F47" i="1"/>
  <c r="E47" i="1"/>
  <c r="D47" i="1"/>
  <c r="D45" i="1" s="1"/>
  <c r="D9" i="1" s="1"/>
  <c r="D83" i="1" s="1"/>
  <c r="B47" i="1"/>
  <c r="P46" i="1"/>
  <c r="O46" i="1"/>
  <c r="N46" i="1"/>
  <c r="N45" i="1" s="1"/>
  <c r="M46" i="1"/>
  <c r="L46" i="1"/>
  <c r="K46" i="1"/>
  <c r="J46" i="1"/>
  <c r="J45" i="1" s="1"/>
  <c r="I46" i="1"/>
  <c r="H46" i="1"/>
  <c r="G46" i="1"/>
  <c r="F46" i="1"/>
  <c r="F45" i="1" s="1"/>
  <c r="E46" i="1"/>
  <c r="D46" i="1"/>
  <c r="C46" i="1"/>
  <c r="B46" i="1"/>
  <c r="B45" i="1" s="1"/>
  <c r="O45" i="1"/>
  <c r="M45" i="1"/>
  <c r="K45" i="1"/>
  <c r="I45" i="1"/>
  <c r="G45" i="1"/>
  <c r="E45" i="1"/>
  <c r="C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O9" i="1" s="1"/>
  <c r="O83" i="1" s="1"/>
  <c r="N16" i="1"/>
  <c r="M16" i="1"/>
  <c r="L16" i="1"/>
  <c r="K16" i="1"/>
  <c r="K9" i="1" s="1"/>
  <c r="K83" i="1" s="1"/>
  <c r="J16" i="1"/>
  <c r="I16" i="1"/>
  <c r="H16" i="1"/>
  <c r="G16" i="1"/>
  <c r="G9" i="1" s="1"/>
  <c r="G83" i="1" s="1"/>
  <c r="F16" i="1"/>
  <c r="E16" i="1"/>
  <c r="D16" i="1"/>
  <c r="C16" i="1"/>
  <c r="C9" i="1" s="1"/>
  <c r="C83" i="1" s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N10" i="1"/>
  <c r="M10" i="1"/>
  <c r="M9" i="1" s="1"/>
  <c r="M83" i="1" s="1"/>
  <c r="L10" i="1"/>
  <c r="K10" i="1"/>
  <c r="J10" i="1"/>
  <c r="I10" i="1"/>
  <c r="I9" i="1" s="1"/>
  <c r="I83" i="1" s="1"/>
  <c r="H10" i="1"/>
  <c r="G10" i="1"/>
  <c r="F10" i="1"/>
  <c r="E10" i="1"/>
  <c r="E9" i="1" s="1"/>
  <c r="E83" i="1" s="1"/>
  <c r="D10" i="1"/>
  <c r="C10" i="1"/>
  <c r="B10" i="1"/>
  <c r="B9" i="1" l="1"/>
  <c r="B83" i="1" s="1"/>
  <c r="F9" i="1"/>
  <c r="F83" i="1" s="1"/>
  <c r="J9" i="1"/>
  <c r="J83" i="1" s="1"/>
  <c r="N9" i="1"/>
  <c r="N83" i="1" s="1"/>
  <c r="P67" i="1"/>
  <c r="P26" i="1"/>
  <c r="P9" i="1" s="1"/>
  <c r="P36" i="1"/>
  <c r="P78" i="1"/>
  <c r="P74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<sst xmlns="http://schemas.openxmlformats.org/spreadsheetml/2006/main" count="112" uniqueCount="112">
  <si>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</si>
  <si>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</si>
  <si>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2024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</si>
  <si>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</si>
  <si>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</si>
  <si>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</si>
  <si>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</si>
  <si>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</si>
  <si>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</si>
  <si>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</si>
  <si>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</si>
  <si>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</si>
  <si>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</si>
  <si>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</si>
  <si>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</si>
  <si>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</si>
  <si>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</si>
  <si>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</si>
  <si>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</si>
  <si>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</si>
  <si>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</si>
  <si>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</si>
  <si>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</si>
  <si>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</si>
  <si>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</si>
  <si>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</si>
  <si>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</si>
  <si>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</si>
  <si>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</si>
  <si>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</si>
  <si>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</si>
  <si>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</si>
  <si>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</si>
  <si>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</si>
  <si>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</si>
  <si>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</si>
  <si>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</si>
  <si>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</si>
  <si>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</si>
  <si>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</si>
  <si>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</si>
  <si>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</si>
  <si>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</si>
  <si>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</si>
  <si>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</si>
  <si>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</si>
  <si>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</si>
  <si>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</si>
  <si>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</si>
  <si>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</si>
  <si>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</si>
  <si>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</si>
  <si>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</si>
  <si>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</si>
  <si>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</si>
  <si>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</si>
  <si>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</si>
  <si>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</si>
  <si>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</si>
  <si>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</si>
  <si>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</si>
  <si>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</si>
  <si>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</si>
  <si>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</si>
  <si>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</si>
  <si>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</si>
  <si>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</si>
  <si>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</si>
  <si>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</si>
  <si>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</si>
  <si>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</si>
  <si>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</si>
  <si>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</si>
  <si>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</si>
  <si>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</si>
  <si>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</si>
  <si>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</si>
  <si>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</si>
  <si>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</si>
  <si>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</si>
  <si>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</si>
  <si>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</si>
  <si>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</si>
  <si>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</si>
  <si>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</si>
  <si>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</si>
  <si>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</si>
  <si>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</si>
  <si>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</si>
  <si>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</si>
  <si>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</si>
  <si>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</si>
  <si>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</si>
  <si>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</si>
  <si>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</si>
  <si>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</si>
  <si>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</si>
  <si>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29 de febrero 2024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</si>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</sst>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2617451" y="25400"/>
          <a:ext cx="189864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2590801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232863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72159" y="115957"/>
          <a:ext cx="94228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-Plantilla%20presupuesto%20y%20ejecuci&#243;n%20presupuestar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387065895</v>
          </cell>
          <cell r="C12">
            <v>0</v>
          </cell>
        </row>
        <row r="13">
          <cell r="B13">
            <v>322712213</v>
          </cell>
          <cell r="C13">
            <v>0</v>
          </cell>
        </row>
        <row r="14">
          <cell r="B14">
            <v>29493012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34860670</v>
          </cell>
          <cell r="C17">
            <v>0</v>
          </cell>
        </row>
        <row r="18">
          <cell r="B18">
            <v>91371145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2562000</v>
          </cell>
          <cell r="C20">
            <v>0</v>
          </cell>
        </row>
        <row r="21">
          <cell r="B21">
            <v>2160000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22498831</v>
          </cell>
          <cell r="C23">
            <v>0</v>
          </cell>
        </row>
        <row r="24">
          <cell r="B24">
            <v>2040965</v>
          </cell>
          <cell r="C24">
            <v>0</v>
          </cell>
        </row>
        <row r="25">
          <cell r="B25">
            <v>4929520</v>
          </cell>
          <cell r="C25">
            <v>0</v>
          </cell>
        </row>
        <row r="26">
          <cell r="B26">
            <v>41528110</v>
          </cell>
          <cell r="C26">
            <v>0</v>
          </cell>
        </row>
        <row r="27">
          <cell r="B27">
            <v>7531189</v>
          </cell>
          <cell r="C27">
            <v>0</v>
          </cell>
        </row>
        <row r="28">
          <cell r="B28">
            <v>230987231</v>
          </cell>
          <cell r="C28">
            <v>0</v>
          </cell>
        </row>
        <row r="29">
          <cell r="B29">
            <v>78133435</v>
          </cell>
          <cell r="C29">
            <v>0</v>
          </cell>
        </row>
        <row r="30">
          <cell r="B30">
            <v>22729622</v>
          </cell>
          <cell r="C30">
            <v>0</v>
          </cell>
        </row>
        <row r="31">
          <cell r="B31">
            <v>2078321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661600</v>
          </cell>
          <cell r="C33">
            <v>0</v>
          </cell>
        </row>
        <row r="34">
          <cell r="B34">
            <v>26670921</v>
          </cell>
          <cell r="C34">
            <v>0</v>
          </cell>
        </row>
        <row r="35">
          <cell r="B35">
            <v>27824491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72888841</v>
          </cell>
          <cell r="C37">
            <v>0</v>
          </cell>
        </row>
        <row r="38">
          <cell r="B38">
            <v>9700000</v>
          </cell>
          <cell r="C38">
            <v>0</v>
          </cell>
        </row>
        <row r="39">
          <cell r="B39">
            <v>9700000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8">
          <cell r="B48">
            <v>0</v>
          </cell>
          <cell r="C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71550816</v>
          </cell>
          <cell r="C54">
            <v>0</v>
          </cell>
        </row>
        <row r="55">
          <cell r="B55">
            <v>51786276</v>
          </cell>
          <cell r="C55">
            <v>0</v>
          </cell>
        </row>
        <row r="56">
          <cell r="B56">
            <v>6036500</v>
          </cell>
          <cell r="C56">
            <v>0</v>
          </cell>
        </row>
        <row r="57">
          <cell r="B57">
            <v>9503200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4064640</v>
          </cell>
          <cell r="C59">
            <v>0</v>
          </cell>
        </row>
        <row r="60">
          <cell r="B60">
            <v>83700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76500</v>
          </cell>
          <cell r="C62">
            <v>0</v>
          </cell>
        </row>
        <row r="63">
          <cell r="B63">
            <v>0</v>
          </cell>
          <cell r="C63">
            <v>0</v>
          </cell>
        </row>
        <row r="64">
          <cell r="B64">
            <v>17205750</v>
          </cell>
          <cell r="C64">
            <v>0</v>
          </cell>
        </row>
        <row r="65">
          <cell r="B65">
            <v>17205750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23362434.280000001</v>
          </cell>
          <cell r="E12">
            <v>45985452.760000005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69347887.040000007</v>
          </cell>
        </row>
        <row r="13">
          <cell r="D13">
            <v>19591904.920000002</v>
          </cell>
          <cell r="E13">
            <v>42236738.800000004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789800</v>
          </cell>
          <cell r="E14">
            <v>759800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2980729.3599999994</v>
          </cell>
          <cell r="E17">
            <v>2988913.9599999995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1191920.3700000001</v>
          </cell>
          <cell r="E18">
            <v>4492700.01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1161647.3700000001</v>
          </cell>
          <cell r="E19">
            <v>651329.81000000006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120763.56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30273</v>
          </cell>
          <cell r="E23">
            <v>3702906.64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1230275.5299999998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1230275.5299999998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N1" workbookViewId="0">
      <selection activeCell="V9" sqref="V9"/>
    </sheetView>
  </sheetViews>
  <sheetFormatPr baseColWidth="10" defaultRowHeight="14.5" x14ac:dyDescent="0.35"/>
  <cols>
    <col min="1" max="1" width="39.6328125" customWidth="1"/>
    <col min="2" max="2" width="20.7265625" style="9" bestFit="1" customWidth="1"/>
    <col min="3" max="3" width="21.90625" style="9" bestFit="1" customWidth="1"/>
    <col min="4" max="5" width="13.90625" style="9" customWidth="1"/>
    <col min="6" max="6" width="7.453125" style="9" customWidth="1"/>
    <col min="7" max="7" width="6" style="9" customWidth="1"/>
    <col min="8" max="8" width="6.81640625" style="9" customWidth="1"/>
    <col min="9" max="9" width="6.453125" style="9" customWidth="1"/>
    <col min="10" max="10" width="5.81640625" style="9" customWidth="1"/>
    <col min="11" max="11" width="8.36328125" style="9" customWidth="1"/>
    <col min="12" max="12" width="11.7265625" style="9" customWidth="1"/>
    <col min="13" max="13" width="8.90625" style="9" customWidth="1"/>
    <col min="14" max="14" width="11.7265625" style="9" customWidth="1"/>
    <col min="15" max="15" width="10.54296875" style="9" bestFit="1" customWidth="1"/>
    <col min="16" max="16" width="13.906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807880837</v>
      </c>
      <c r="C9" s="19">
        <f t="shared" ref="C9:P9" si="0">C10+C16+C26+C36+C45+C52+C62+C67+C70</f>
        <v>0</v>
      </c>
      <c r="D9" s="19">
        <f t="shared" si="0"/>
        <v>24554354.650000002</v>
      </c>
      <c r="E9" s="19">
        <f t="shared" si="0"/>
        <v>51708428.300000004</v>
      </c>
      <c r="F9" s="19">
        <f t="shared" si="0"/>
        <v>0</v>
      </c>
      <c r="G9" s="19">
        <f t="shared" si="0"/>
        <v>0</v>
      </c>
      <c r="H9" s="19">
        <f t="shared" si="0"/>
        <v>0</v>
      </c>
      <c r="I9" s="19">
        <f t="shared" si="0"/>
        <v>0</v>
      </c>
      <c r="J9" s="19">
        <f t="shared" si="0"/>
        <v>0</v>
      </c>
      <c r="K9" s="19">
        <f t="shared" si="0"/>
        <v>0</v>
      </c>
      <c r="L9" s="19">
        <f t="shared" si="0"/>
        <v>0</v>
      </c>
      <c r="M9" s="19">
        <f t="shared" si="0"/>
        <v>0</v>
      </c>
      <c r="N9" s="19">
        <f t="shared" si="0"/>
        <v>0</v>
      </c>
      <c r="O9" s="19">
        <f t="shared" si="0"/>
        <v>0</v>
      </c>
      <c r="P9" s="19">
        <f t="shared" si="0"/>
        <v>76262782.950000003</v>
      </c>
    </row>
    <row r="10" spans="1:16" x14ac:dyDescent="0.35">
      <c r="A10" s="20" t="s">
        <v>23</v>
      </c>
      <c r="B10" s="21">
        <f>'[1]P1 Presupuesto Aprobado'!B12</f>
        <v>387065895</v>
      </c>
      <c r="C10" s="21">
        <f>'[1]P1 Presupuesto Aprobado'!C12</f>
        <v>0</v>
      </c>
      <c r="D10" s="21">
        <f>'[1]P3 Ejecucion '!D12</f>
        <v>23362434.280000001</v>
      </c>
      <c r="E10" s="21">
        <f>'[1]P3 Ejecucion '!E12</f>
        <v>45985452.760000005</v>
      </c>
      <c r="F10" s="21">
        <f>'[1]P3 Ejecucion '!F12</f>
        <v>0</v>
      </c>
      <c r="G10" s="21">
        <f>'[1]P3 Ejecucion '!G12</f>
        <v>0</v>
      </c>
      <c r="H10" s="21">
        <f>'[1]P3 Ejecucion '!H12</f>
        <v>0</v>
      </c>
      <c r="I10" s="21">
        <f>'[1]P3 Ejecucion '!I12</f>
        <v>0</v>
      </c>
      <c r="J10" s="21">
        <f>'[1]P3 Ejecucion '!J12</f>
        <v>0</v>
      </c>
      <c r="K10" s="21">
        <f>'[1]P3 Ejecucion '!K12</f>
        <v>0</v>
      </c>
      <c r="L10" s="21">
        <f>'[1]P3 Ejecucion '!L12</f>
        <v>0</v>
      </c>
      <c r="M10" s="21">
        <f>'[1]P3 Ejecucion '!M12</f>
        <v>0</v>
      </c>
      <c r="N10" s="21">
        <f>'[1]P3 Ejecucion '!N12</f>
        <v>0</v>
      </c>
      <c r="O10" s="21">
        <f>'[1]P3 Ejecucion '!O12</f>
        <v>0</v>
      </c>
      <c r="P10" s="21">
        <f>'[1]P3 Ejecucion '!P12</f>
        <v>69347887.040000007</v>
      </c>
    </row>
    <row r="11" spans="1:16" x14ac:dyDescent="0.35">
      <c r="A11" s="22" t="s">
        <v>24</v>
      </c>
      <c r="B11" s="23">
        <f>'[1]P1 Presupuesto Aprobado'!B13</f>
        <v>322712213</v>
      </c>
      <c r="C11" s="23">
        <f>'[1]P1 Presupuesto Aprobado'!C13</f>
        <v>0</v>
      </c>
      <c r="D11" s="23">
        <f>'[1]P3 Ejecucion '!D13</f>
        <v>19591904.920000002</v>
      </c>
      <c r="E11" s="23">
        <f>'[1]P3 Ejecucion '!E13</f>
        <v>42236738.800000004</v>
      </c>
      <c r="F11" s="23">
        <f>'[1]P3 Ejecucion '!F13</f>
        <v>0</v>
      </c>
      <c r="G11" s="23">
        <f>'[1]P3 Ejecucion '!G13</f>
        <v>0</v>
      </c>
      <c r="H11" s="23">
        <f>'[1]P3 Ejecucion '!H13</f>
        <v>0</v>
      </c>
      <c r="I11" s="23">
        <f>'[1]P3 Ejecucion '!I13</f>
        <v>0</v>
      </c>
      <c r="J11" s="23">
        <f>'[1]P3 Ejecucion '!J13</f>
        <v>0</v>
      </c>
      <c r="K11" s="23">
        <f>'[1]P3 Ejecucion '!K13</f>
        <v>0</v>
      </c>
      <c r="L11" s="23">
        <f>'[1]P3 Ejecucion '!L13</f>
        <v>0</v>
      </c>
      <c r="M11" s="23">
        <f>'[1]P3 Ejecucion '!M13</f>
        <v>0</v>
      </c>
      <c r="N11" s="23">
        <f>'[1]P3 Ejecucion '!N13</f>
        <v>0</v>
      </c>
      <c r="O11" s="23">
        <f>'[1]P3 Ejecucion '!O13</f>
        <v>0</v>
      </c>
      <c r="P11" s="24">
        <f>SUM(D11:O11)</f>
        <v>61828643.720000006</v>
      </c>
    </row>
    <row r="12" spans="1:16" x14ac:dyDescent="0.35">
      <c r="A12" s="22" t="s">
        <v>25</v>
      </c>
      <c r="B12" s="23">
        <f>'[1]P1 Presupuesto Aprobado'!B14</f>
        <v>29493012</v>
      </c>
      <c r="C12" s="23">
        <f>'[1]P1 Presupuesto Aprobado'!C14</f>
        <v>0</v>
      </c>
      <c r="D12" s="23">
        <f>'[1]P3 Ejecucion '!D14</f>
        <v>789800</v>
      </c>
      <c r="E12" s="23">
        <f>'[1]P3 Ejecucion '!E14</f>
        <v>759800</v>
      </c>
      <c r="F12" s="23">
        <f>'[1]P3 Ejecucion '!F14</f>
        <v>0</v>
      </c>
      <c r="G12" s="23">
        <f>'[1]P3 Ejecucion '!G14</f>
        <v>0</v>
      </c>
      <c r="H12" s="23">
        <f>'[1]P3 Ejecucion '!H14</f>
        <v>0</v>
      </c>
      <c r="I12" s="23">
        <f>'[1]P3 Ejecucion '!I14</f>
        <v>0</v>
      </c>
      <c r="J12" s="23">
        <f>'[1]P3 Ejecucion '!J14</f>
        <v>0</v>
      </c>
      <c r="K12" s="23">
        <f>'[1]P3 Ejecucion '!K14</f>
        <v>0</v>
      </c>
      <c r="L12" s="23">
        <f>'[1]P3 Ejecucion '!L14</f>
        <v>0</v>
      </c>
      <c r="M12" s="23">
        <f>'[1]P3 Ejecucion '!M14</f>
        <v>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1549600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34860670</v>
      </c>
      <c r="C15" s="23">
        <f>'[1]P1 Presupuesto Aprobado'!C17</f>
        <v>0</v>
      </c>
      <c r="D15" s="23">
        <f>'[1]P3 Ejecucion '!D17</f>
        <v>2980729.3599999994</v>
      </c>
      <c r="E15" s="23">
        <f>'[1]P3 Ejecucion '!E17</f>
        <v>2988913.9599999995</v>
      </c>
      <c r="F15" s="23">
        <f>'[1]P3 Ejecucion '!F17</f>
        <v>0</v>
      </c>
      <c r="G15" s="23">
        <f>'[1]P3 Ejecucion '!G17</f>
        <v>0</v>
      </c>
      <c r="H15" s="23">
        <f>'[1]P3 Ejecucion '!H17</f>
        <v>0</v>
      </c>
      <c r="I15" s="23">
        <f>'[1]P3 Ejecucion '!I17</f>
        <v>0</v>
      </c>
      <c r="J15" s="23">
        <f>'[1]P3 Ejecucion '!J17</f>
        <v>0</v>
      </c>
      <c r="K15" s="23">
        <f>'[1]P3 Ejecucion '!K17</f>
        <v>0</v>
      </c>
      <c r="L15" s="23">
        <f>'[1]P3 Ejecucion '!L17</f>
        <v>0</v>
      </c>
      <c r="M15" s="23">
        <f>'[1]P3 Ejecucion '!M17</f>
        <v>0</v>
      </c>
      <c r="N15" s="23">
        <f>'[1]P3 Ejecucion '!N17</f>
        <v>0</v>
      </c>
      <c r="O15" s="23">
        <f>'[1]P3 Ejecucion '!O17</f>
        <v>0</v>
      </c>
      <c r="P15" s="24">
        <f t="shared" si="1"/>
        <v>5969643.3199999984</v>
      </c>
    </row>
    <row r="16" spans="1:16" x14ac:dyDescent="0.35">
      <c r="A16" s="25" t="s">
        <v>29</v>
      </c>
      <c r="B16" s="21">
        <f>'[1]P1 Presupuesto Aprobado'!B18</f>
        <v>91371145</v>
      </c>
      <c r="C16" s="21">
        <f>'[1]P1 Presupuesto Aprobado'!C18</f>
        <v>0</v>
      </c>
      <c r="D16" s="21">
        <f>'[1]P3 Ejecucion '!D18</f>
        <v>1191920.3700000001</v>
      </c>
      <c r="E16" s="21">
        <f>'[1]P3 Ejecucion '!E18</f>
        <v>4492700.01</v>
      </c>
      <c r="F16" s="21">
        <f>'[1]P3 Ejecucion '!F18</f>
        <v>0</v>
      </c>
      <c r="G16" s="21">
        <f>'[1]P3 Ejecucion '!G18</f>
        <v>0</v>
      </c>
      <c r="H16" s="21">
        <f>'[1]P3 Ejecucion '!H18</f>
        <v>0</v>
      </c>
      <c r="I16" s="21">
        <f>'[1]P3 Ejecucion '!I18</f>
        <v>0</v>
      </c>
      <c r="J16" s="21">
        <f>'[1]P3 Ejecucion '!J18</f>
        <v>0</v>
      </c>
      <c r="K16" s="21">
        <f>'[1]P3 Ejecucion '!K18</f>
        <v>0</v>
      </c>
      <c r="L16" s="21">
        <f>'[1]P3 Ejecucion '!L18</f>
        <v>0</v>
      </c>
      <c r="M16" s="21">
        <f>'[1]P3 Ejecucion '!M18</f>
        <v>0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5684620.3800000008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0</v>
      </c>
      <c r="D17" s="23">
        <f>'[1]P3 Ejecucion '!D19</f>
        <v>1161647.3700000001</v>
      </c>
      <c r="E17" s="23">
        <f>'[1]P3 Ejecucion '!E19</f>
        <v>651329.81000000006</v>
      </c>
      <c r="F17" s="23">
        <f>'[1]P3 Ejecucion '!F19</f>
        <v>0</v>
      </c>
      <c r="G17" s="23">
        <f>'[1]P3 Ejecucion '!G19</f>
        <v>0</v>
      </c>
      <c r="H17" s="23">
        <f>'[1]P3 Ejecucion '!H19</f>
        <v>0</v>
      </c>
      <c r="I17" s="23">
        <f>'[1]P3 Ejecucion '!I19</f>
        <v>0</v>
      </c>
      <c r="J17" s="23">
        <f>'[1]P3 Ejecucion '!J19</f>
        <v>0</v>
      </c>
      <c r="K17" s="23">
        <f>'[1]P3 Ejecucion '!K19</f>
        <v>0</v>
      </c>
      <c r="L17" s="23">
        <f>'[1]P3 Ejecucion '!L19</f>
        <v>0</v>
      </c>
      <c r="M17" s="23">
        <f>'[1]P3 Ejecucion '!M19</f>
        <v>0</v>
      </c>
      <c r="N17" s="23">
        <f>'[1]P3 Ejecucion '!N19</f>
        <v>0</v>
      </c>
      <c r="O17" s="23">
        <f>'[1]P3 Ejecucion '!O19</f>
        <v>0</v>
      </c>
      <c r="P17" s="24">
        <f t="shared" si="1"/>
        <v>1812977.1800000002</v>
      </c>
    </row>
    <row r="18" spans="1:16" ht="29" x14ac:dyDescent="0.35">
      <c r="A18" s="22" t="s">
        <v>31</v>
      </c>
      <c r="B18" s="23">
        <f>'[1]P1 Presupuesto Aprobado'!B20</f>
        <v>2562000</v>
      </c>
      <c r="C18" s="23">
        <f>'[1]P1 Presupuesto Aprobado'!C20</f>
        <v>0</v>
      </c>
      <c r="D18" s="23">
        <f>'[1]P3 Ejecucion '!D20</f>
        <v>0</v>
      </c>
      <c r="E18" s="23">
        <f>'[1]P3 Ejecucion '!E20</f>
        <v>120763.56</v>
      </c>
      <c r="F18" s="23">
        <f>'[1]P3 Ejecucion '!F20</f>
        <v>0</v>
      </c>
      <c r="G18" s="23">
        <f>'[1]P3 Ejecucion '!G20</f>
        <v>0</v>
      </c>
      <c r="H18" s="23">
        <f>'[1]P3 Ejecucion '!H20</f>
        <v>0</v>
      </c>
      <c r="I18" s="23">
        <f>'[1]P3 Ejecucion '!I20</f>
        <v>0</v>
      </c>
      <c r="J18" s="23">
        <f>'[1]P3 Ejecucion '!J20</f>
        <v>0</v>
      </c>
      <c r="K18" s="23">
        <f>'[1]P3 Ejecucion '!K20</f>
        <v>0</v>
      </c>
      <c r="L18" s="23">
        <f>'[1]P3 Ejecucion '!L20</f>
        <v>0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120763.56</v>
      </c>
    </row>
    <row r="19" spans="1:16" x14ac:dyDescent="0.35">
      <c r="A19" s="22" t="s">
        <v>32</v>
      </c>
      <c r="B19" s="23">
        <f>'[1]P1 Presupuesto Aprobado'!B21</f>
        <v>2160000</v>
      </c>
      <c r="C19" s="23">
        <f>'[1]P1 Presupuesto Aprobado'!C21</f>
        <v>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0</v>
      </c>
      <c r="H19" s="23">
        <f>'[1]P3 Ejecucion '!H21</f>
        <v>0</v>
      </c>
      <c r="I19" s="23">
        <f>'[1]P3 Ejecucion '!I21</f>
        <v>0</v>
      </c>
      <c r="J19" s="23">
        <f>'[1]P3 Ejecucion '!J21</f>
        <v>0</v>
      </c>
      <c r="K19" s="23">
        <f>'[1]P3 Ejecucion '!K21</f>
        <v>0</v>
      </c>
      <c r="L19" s="23">
        <f>'[1]P3 Ejecucion '!L21</f>
        <v>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22498831</v>
      </c>
      <c r="C21" s="23">
        <f>'[1]P1 Presupuesto Aprobado'!C23</f>
        <v>0</v>
      </c>
      <c r="D21" s="23">
        <f>'[1]P3 Ejecucion '!D23</f>
        <v>30273</v>
      </c>
      <c r="E21" s="23">
        <f>'[1]P3 Ejecucion '!E23</f>
        <v>3702906.64</v>
      </c>
      <c r="F21" s="23">
        <f>'[1]P3 Ejecucion '!F23</f>
        <v>0</v>
      </c>
      <c r="G21" s="23">
        <f>'[1]P3 Ejecucion '!G23</f>
        <v>0</v>
      </c>
      <c r="H21" s="23">
        <f>'[1]P3 Ejecucion '!H23</f>
        <v>0</v>
      </c>
      <c r="I21" s="23">
        <f>'[1]P3 Ejecucion '!I23</f>
        <v>0</v>
      </c>
      <c r="J21" s="23">
        <f>'[1]P3 Ejecucion '!J23</f>
        <v>0</v>
      </c>
      <c r="K21" s="23">
        <f>'[1]P3 Ejecucion '!K23</f>
        <v>0</v>
      </c>
      <c r="L21" s="23">
        <f>'[1]P3 Ejecucion '!L23</f>
        <v>0</v>
      </c>
      <c r="M21" s="23">
        <f>'[1]P3 Ejecucion '!M23</f>
        <v>0</v>
      </c>
      <c r="N21" s="23">
        <f>'[1]P3 Ejecucion '!N23</f>
        <v>0</v>
      </c>
      <c r="O21" s="23">
        <f>'[1]P3 Ejecucion '!O23</f>
        <v>0</v>
      </c>
      <c r="P21" s="24">
        <f t="shared" si="1"/>
        <v>3733179.64</v>
      </c>
    </row>
    <row r="22" spans="1:16" x14ac:dyDescent="0.35">
      <c r="A22" s="22" t="s">
        <v>35</v>
      </c>
      <c r="B22" s="23">
        <f>'[1]P1 Presupuesto Aprobado'!B24</f>
        <v>2040965</v>
      </c>
      <c r="C22" s="23">
        <f>'[1]P1 Presupuesto Aprobado'!C24</f>
        <v>0</v>
      </c>
      <c r="D22" s="23">
        <f>'[1]P3 Ejecucion '!D24</f>
        <v>0</v>
      </c>
      <c r="E22" s="23">
        <f>'[1]P3 Ejecucion '!E24</f>
        <v>0</v>
      </c>
      <c r="F22" s="23">
        <f>'[1]P3 Ejecucion '!F24</f>
        <v>0</v>
      </c>
      <c r="G22" s="23">
        <f>'[1]P3 Ejecucion '!G24</f>
        <v>0</v>
      </c>
      <c r="H22" s="23">
        <f>'[1]P3 Ejecucion '!H24</f>
        <v>0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0</v>
      </c>
    </row>
    <row r="23" spans="1:16" ht="43.5" x14ac:dyDescent="0.35">
      <c r="A23" s="22" t="s">
        <v>36</v>
      </c>
      <c r="B23" s="23">
        <f>'[1]P1 Presupuesto Aprobado'!B25</f>
        <v>4929520</v>
      </c>
      <c r="C23" s="23">
        <f>'[1]P1 Presupuesto Aprobado'!C25</f>
        <v>0</v>
      </c>
      <c r="D23" s="23">
        <f>'[1]P3 Ejecucion '!D25</f>
        <v>0</v>
      </c>
      <c r="E23" s="23">
        <f>'[1]P3 Ejecucion '!E25</f>
        <v>0</v>
      </c>
      <c r="F23" s="23">
        <f>'[1]P3 Ejecucion '!F25</f>
        <v>0</v>
      </c>
      <c r="G23" s="23">
        <f>'[1]P3 Ejecucion '!G25</f>
        <v>0</v>
      </c>
      <c r="H23" s="23">
        <f>'[1]P3 Ejecucion '!H25</f>
        <v>0</v>
      </c>
      <c r="I23" s="23">
        <f>'[1]P3 Ejecucion '!I25</f>
        <v>0</v>
      </c>
      <c r="J23" s="23">
        <f>'[1]P3 Ejecucion '!J25</f>
        <v>0</v>
      </c>
      <c r="K23" s="23">
        <f>'[1]P3 Ejecucion '!K25</f>
        <v>0</v>
      </c>
      <c r="L23" s="23">
        <f>'[1]P3 Ejecucion '!L25</f>
        <v>0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0</v>
      </c>
    </row>
    <row r="24" spans="1:16" ht="29" x14ac:dyDescent="0.35">
      <c r="A24" s="22" t="s">
        <v>37</v>
      </c>
      <c r="B24" s="23">
        <f>'[1]P1 Presupuesto Aprobado'!B26</f>
        <v>41528110</v>
      </c>
      <c r="C24" s="23">
        <f>'[1]P1 Presupuesto Aprobado'!C26</f>
        <v>0</v>
      </c>
      <c r="D24" s="23">
        <f>'[1]P3 Ejecucion '!D26</f>
        <v>0</v>
      </c>
      <c r="E24" s="23">
        <f>'[1]P3 Ejecucion '!E26</f>
        <v>17700</v>
      </c>
      <c r="F24" s="23">
        <f>'[1]P3 Ejecucion '!F26</f>
        <v>0</v>
      </c>
      <c r="G24" s="23">
        <f>'[1]P3 Ejecucion '!G26</f>
        <v>0</v>
      </c>
      <c r="H24" s="23">
        <f>'[1]P3 Ejecucion '!H26</f>
        <v>0</v>
      </c>
      <c r="I24" s="23">
        <f>'[1]P3 Ejecucion '!I26</f>
        <v>0</v>
      </c>
      <c r="J24" s="23">
        <f>'[1]P3 Ejecucion '!J26</f>
        <v>0</v>
      </c>
      <c r="K24" s="23">
        <f>'[1]P3 Ejecucion '!K26</f>
        <v>0</v>
      </c>
      <c r="L24" s="23">
        <f>'[1]P3 Ejecucion '!L26</f>
        <v>0</v>
      </c>
      <c r="M24" s="23">
        <f>'[1]P3 Ejecucion '!M26</f>
        <v>0</v>
      </c>
      <c r="N24" s="23">
        <f>'[1]P3 Ejecucion '!N26</f>
        <v>0</v>
      </c>
      <c r="O24" s="23">
        <f>'[1]P3 Ejecucion '!O26</f>
        <v>0</v>
      </c>
      <c r="P24" s="24">
        <f t="shared" si="1"/>
        <v>17700</v>
      </c>
    </row>
    <row r="25" spans="1:16" ht="29" x14ac:dyDescent="0.35">
      <c r="A25" s="22" t="s">
        <v>38</v>
      </c>
      <c r="B25" s="23">
        <f>'[1]P1 Presupuesto Aprobado'!B27</f>
        <v>7531189</v>
      </c>
      <c r="C25" s="23">
        <f>'[1]P1 Presupuesto Aprobado'!C27</f>
        <v>0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0</v>
      </c>
      <c r="I25" s="23">
        <f>'[1]P3 Ejecucion '!I27</f>
        <v>0</v>
      </c>
      <c r="J25" s="23">
        <f>'[1]P3 Ejecucion '!J27</f>
        <v>0</v>
      </c>
      <c r="K25" s="23">
        <f>'[1]P3 Ejecucion '!K27</f>
        <v>0</v>
      </c>
      <c r="L25" s="23">
        <f>'[1]P3 Ejecucion '!L27</f>
        <v>0</v>
      </c>
      <c r="M25" s="23">
        <f>'[1]P3 Ejecucion '!M27</f>
        <v>0</v>
      </c>
      <c r="N25" s="23">
        <f>'[1]P3 Ejecucion '!N27</f>
        <v>0</v>
      </c>
      <c r="O25" s="23">
        <f>'[1]P3 Ejecucion '!O27</f>
        <v>0</v>
      </c>
      <c r="P25" s="24">
        <f t="shared" si="1"/>
        <v>0</v>
      </c>
    </row>
    <row r="26" spans="1:16" x14ac:dyDescent="0.35">
      <c r="A26" s="25" t="s">
        <v>39</v>
      </c>
      <c r="B26" s="21">
        <f>'[1]P1 Presupuesto Aprobado'!B28</f>
        <v>230987231</v>
      </c>
      <c r="C26" s="21">
        <f>'[1]P1 Presupuesto Aprobado'!C28</f>
        <v>0</v>
      </c>
      <c r="D26" s="21">
        <f>'[1]P3 Ejecucion '!D28</f>
        <v>0</v>
      </c>
      <c r="E26" s="21">
        <f>'[1]P3 Ejecucion '!E28</f>
        <v>0</v>
      </c>
      <c r="F26" s="21">
        <f>'[1]P3 Ejecucion '!F28</f>
        <v>0</v>
      </c>
      <c r="G26" s="21">
        <f>'[1]P3 Ejecucion '!G28</f>
        <v>0</v>
      </c>
      <c r="H26" s="21">
        <f>'[1]P3 Ejecucion '!H28</f>
        <v>0</v>
      </c>
      <c r="I26" s="21">
        <f>'[1]P3 Ejecucion '!I28</f>
        <v>0</v>
      </c>
      <c r="J26" s="21">
        <f>'[1]P3 Ejecucion '!J28</f>
        <v>0</v>
      </c>
      <c r="K26" s="21">
        <f>'[1]P3 Ejecucion '!K28</f>
        <v>0</v>
      </c>
      <c r="L26" s="21">
        <f>'[1]P3 Ejecucion '!L28</f>
        <v>0</v>
      </c>
      <c r="M26" s="21">
        <f>'[1]P3 Ejecucion '!M28</f>
        <v>0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0</v>
      </c>
    </row>
    <row r="27" spans="1:16" ht="29" x14ac:dyDescent="0.35">
      <c r="A27" s="27" t="s">
        <v>40</v>
      </c>
      <c r="B27" s="28">
        <f>'[1]P1 Presupuesto Aprobado'!B29</f>
        <v>78133435</v>
      </c>
      <c r="C27" s="28">
        <f>'[1]P1 Presupuesto Aprobado'!C29</f>
        <v>0</v>
      </c>
      <c r="D27" s="28">
        <f>'[1]P3 Ejecucion '!D29</f>
        <v>0</v>
      </c>
      <c r="E27" s="28">
        <f>'[1]P3 Ejecucion '!E29</f>
        <v>0</v>
      </c>
      <c r="F27" s="28">
        <f>'[1]P3 Ejecucion '!F29</f>
        <v>0</v>
      </c>
      <c r="G27" s="28">
        <f>'[1]P3 Ejecucion '!G29</f>
        <v>0</v>
      </c>
      <c r="H27" s="28">
        <f>'[1]P3 Ejecucion '!H29</f>
        <v>0</v>
      </c>
      <c r="I27" s="28">
        <f>'[1]P3 Ejecucion '!I29</f>
        <v>0</v>
      </c>
      <c r="J27" s="28">
        <f>'[1]P3 Ejecucion '!J29</f>
        <v>0</v>
      </c>
      <c r="K27" s="28">
        <f>'[1]P3 Ejecucion '!K29</f>
        <v>0</v>
      </c>
      <c r="L27" s="28">
        <f>'[1]P3 Ejecucion '!L29</f>
        <v>0</v>
      </c>
      <c r="M27" s="28">
        <f>'[1]P3 Ejecucion '!M29</f>
        <v>0</v>
      </c>
      <c r="N27" s="28">
        <f>'[1]P3 Ejecucion '!N29</f>
        <v>0</v>
      </c>
      <c r="O27" s="28">
        <f>'[1]P3 Ejecucion '!O29</f>
        <v>0</v>
      </c>
      <c r="P27" s="29">
        <f t="shared" si="1"/>
        <v>0</v>
      </c>
    </row>
    <row r="28" spans="1:16" x14ac:dyDescent="0.35">
      <c r="A28" s="27" t="s">
        <v>41</v>
      </c>
      <c r="B28" s="28">
        <f>'[1]P1 Presupuesto Aprobado'!B30</f>
        <v>22729622</v>
      </c>
      <c r="C28" s="28">
        <f>'[1]P1 Presupuesto Aprobado'!C30</f>
        <v>0</v>
      </c>
      <c r="D28" s="28">
        <f>'[1]P3 Ejecucion '!D30</f>
        <v>0</v>
      </c>
      <c r="E28" s="28">
        <f>'[1]P3 Ejecucion '!E30</f>
        <v>0</v>
      </c>
      <c r="F28" s="28">
        <f>'[1]P3 Ejecucion '!F30</f>
        <v>0</v>
      </c>
      <c r="G28" s="28">
        <f>'[1]P3 Ejecucion '!G30</f>
        <v>0</v>
      </c>
      <c r="H28" s="28">
        <f>'[1]P3 Ejecucion '!H30</f>
        <v>0</v>
      </c>
      <c r="I28" s="28">
        <f>'[1]P3 Ejecucion '!I30</f>
        <v>0</v>
      </c>
      <c r="J28" s="28">
        <f>'[1]P3 Ejecucion '!J30</f>
        <v>0</v>
      </c>
      <c r="K28" s="28">
        <f>'[1]P3 Ejecucion '!K30</f>
        <v>0</v>
      </c>
      <c r="L28" s="28">
        <f>'[1]P3 Ejecucion '!L30</f>
        <v>0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0</v>
      </c>
    </row>
    <row r="29" spans="1:16" ht="29" x14ac:dyDescent="0.35">
      <c r="A29" s="27" t="s">
        <v>42</v>
      </c>
      <c r="B29" s="28">
        <f>'[1]P1 Presupuesto Aprobado'!B31</f>
        <v>2078321</v>
      </c>
      <c r="C29" s="28">
        <f>'[1]P1 Presupuesto Aprobado'!C31</f>
        <v>0</v>
      </c>
      <c r="D29" s="28">
        <f>'[1]P3 Ejecucion '!D31</f>
        <v>0</v>
      </c>
      <c r="E29" s="28">
        <f>'[1]P3 Ejecucion '!E31</f>
        <v>0</v>
      </c>
      <c r="F29" s="28">
        <f>'[1]P3 Ejecucion '!F31</f>
        <v>0</v>
      </c>
      <c r="G29" s="28">
        <f>'[1]P3 Ejecucion '!G31</f>
        <v>0</v>
      </c>
      <c r="H29" s="28">
        <f>'[1]P3 Ejecucion '!H31</f>
        <v>0</v>
      </c>
      <c r="I29" s="28">
        <f>'[1]P3 Ejecucion '!I31</f>
        <v>0</v>
      </c>
      <c r="J29" s="28">
        <f>'[1]P3 Ejecucion '!J31</f>
        <v>0</v>
      </c>
      <c r="K29" s="28">
        <f>'[1]P3 Ejecucion '!K31</f>
        <v>0</v>
      </c>
      <c r="L29" s="28">
        <f>'[1]P3 Ejecucion '!L31</f>
        <v>0</v>
      </c>
      <c r="M29" s="28">
        <f>'[1]P3 Ejecucion '!M31</f>
        <v>0</v>
      </c>
      <c r="N29" s="28">
        <f>'[1]P3 Ejecucion '!N31</f>
        <v>0</v>
      </c>
      <c r="O29" s="28">
        <f>'[1]P3 Ejecucion '!O31</f>
        <v>0</v>
      </c>
      <c r="P29" s="29">
        <f t="shared" si="1"/>
        <v>0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661600</v>
      </c>
      <c r="C31" s="28">
        <f>'[1]P1 Presupuesto Aprobado'!C33</f>
        <v>0</v>
      </c>
      <c r="D31" s="28">
        <f>'[1]P3 Ejecucion '!D33</f>
        <v>0</v>
      </c>
      <c r="E31" s="28">
        <f>'[1]P3 Ejecucion '!E33</f>
        <v>0</v>
      </c>
      <c r="F31" s="28">
        <f>'[1]P3 Ejecucion '!F33</f>
        <v>0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0</v>
      </c>
      <c r="K31" s="28">
        <f>'[1]P3 Ejecucion '!K33</f>
        <v>0</v>
      </c>
      <c r="L31" s="28">
        <f>'[1]P3 Ejecucion '!L33</f>
        <v>0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0</v>
      </c>
    </row>
    <row r="32" spans="1:16" ht="29" x14ac:dyDescent="0.35">
      <c r="A32" s="27" t="s">
        <v>45</v>
      </c>
      <c r="B32" s="28">
        <f>'[1]P1 Presupuesto Aprobado'!B34</f>
        <v>26670921</v>
      </c>
      <c r="C32" s="28">
        <f>'[1]P1 Presupuesto Aprobado'!C34</f>
        <v>0</v>
      </c>
      <c r="D32" s="28">
        <f>'[1]P3 Ejecucion '!D34</f>
        <v>0</v>
      </c>
      <c r="E32" s="28">
        <f>'[1]P3 Ejecucion '!E34</f>
        <v>0</v>
      </c>
      <c r="F32" s="28">
        <f>'[1]P3 Ejecucion '!F34</f>
        <v>0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0</v>
      </c>
      <c r="K32" s="28">
        <f>'[1]P3 Ejecucion '!K34</f>
        <v>0</v>
      </c>
      <c r="L32" s="28">
        <f>'[1]P3 Ejecucion '!L34</f>
        <v>0</v>
      </c>
      <c r="M32" s="28">
        <f>'[1]P3 Ejecucion '!M34</f>
        <v>0</v>
      </c>
      <c r="N32" s="28">
        <f>'[1]P3 Ejecucion '!N34</f>
        <v>0</v>
      </c>
      <c r="O32" s="28">
        <f>'[1]P3 Ejecucion '!O34</f>
        <v>0</v>
      </c>
      <c r="P32" s="29">
        <f t="shared" si="1"/>
        <v>0</v>
      </c>
    </row>
    <row r="33" spans="1:16" ht="29" x14ac:dyDescent="0.35">
      <c r="A33" s="22" t="s">
        <v>46</v>
      </c>
      <c r="B33" s="23">
        <f>'[1]P1 Presupuesto Aprobado'!B35</f>
        <v>27824491</v>
      </c>
      <c r="C33" s="23">
        <f>'[1]P1 Presupuesto Aprobado'!C35</f>
        <v>0</v>
      </c>
      <c r="D33" s="23">
        <f>'[1]P3 Ejecucion '!D35</f>
        <v>0</v>
      </c>
      <c r="E33" s="23">
        <f>'[1]P3 Ejecucion '!E35</f>
        <v>0</v>
      </c>
      <c r="F33" s="23">
        <f>'[1]P3 Ejecucion '!F35</f>
        <v>0</v>
      </c>
      <c r="G33" s="23">
        <f>'[1]P3 Ejecucion '!G35</f>
        <v>0</v>
      </c>
      <c r="H33" s="23">
        <f>'[1]P3 Ejecucion '!H35</f>
        <v>0</v>
      </c>
      <c r="I33" s="23">
        <f>'[1]P3 Ejecucion '!I35</f>
        <v>0</v>
      </c>
      <c r="J33" s="23">
        <f>'[1]P3 Ejecucion '!J35</f>
        <v>0</v>
      </c>
      <c r="K33" s="23">
        <f>'[1]P3 Ejecucion '!K35</f>
        <v>0</v>
      </c>
      <c r="L33" s="23">
        <f>'[1]P3 Ejecucion '!L35</f>
        <v>0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0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72888841</v>
      </c>
      <c r="C35" s="23">
        <f>'[1]P1 Presupuesto Aprobado'!C37</f>
        <v>0</v>
      </c>
      <c r="D35" s="23">
        <f>'[1]P3 Ejecucion '!D37</f>
        <v>0</v>
      </c>
      <c r="E35" s="23">
        <f>'[1]P3 Ejecucion '!E37</f>
        <v>0</v>
      </c>
      <c r="F35" s="23">
        <f>'[1]P3 Ejecucion '!F37</f>
        <v>0</v>
      </c>
      <c r="G35" s="23">
        <f>'[1]P3 Ejecucion '!G37</f>
        <v>0</v>
      </c>
      <c r="H35" s="23">
        <f>'[1]P3 Ejecucion '!H37</f>
        <v>0</v>
      </c>
      <c r="I35" s="23">
        <f>'[1]P3 Ejecucion '!I37</f>
        <v>0</v>
      </c>
      <c r="J35" s="23">
        <f>'[1]P3 Ejecucion '!J37</f>
        <v>0</v>
      </c>
      <c r="K35" s="23">
        <f>'[1]P3 Ejecucion '!K37</f>
        <v>0</v>
      </c>
      <c r="L35" s="23">
        <f>'[1]P3 Ejecucion '!L37</f>
        <v>0</v>
      </c>
      <c r="M35" s="23">
        <f>'[1]P3 Ejecucion '!M37</f>
        <v>0</v>
      </c>
      <c r="N35" s="23">
        <f>'[1]P3 Ejecucion '!N37</f>
        <v>0</v>
      </c>
      <c r="O35" s="23">
        <f>'[1]P3 Ejecucion '!O37</f>
        <v>0</v>
      </c>
      <c r="P35" s="24">
        <f t="shared" si="1"/>
        <v>0</v>
      </c>
    </row>
    <row r="36" spans="1:16" x14ac:dyDescent="0.35">
      <c r="A36" s="25" t="s">
        <v>49</v>
      </c>
      <c r="B36" s="21">
        <f>'[1]P1 Presupuesto Aprobado'!B38</f>
        <v>9700000</v>
      </c>
      <c r="C36" s="21">
        <f>'[1]P1 Presupuesto Aprobado'!C38</f>
        <v>0</v>
      </c>
      <c r="D36" s="21">
        <f>'[1]P3 Ejecucion '!D38</f>
        <v>0</v>
      </c>
      <c r="E36" s="21">
        <f>'[1]P3 Ejecucion '!E38</f>
        <v>1230275.5299999998</v>
      </c>
      <c r="F36" s="21">
        <f>'[1]P3 Ejecucion '!F38</f>
        <v>0</v>
      </c>
      <c r="G36" s="21">
        <f>'[1]P3 Ejecucion '!G38</f>
        <v>0</v>
      </c>
      <c r="H36" s="21">
        <f>'[1]P3 Ejecucion '!H38</f>
        <v>0</v>
      </c>
      <c r="I36" s="21">
        <f>'[1]P3 Ejecucion '!I38</f>
        <v>0</v>
      </c>
      <c r="J36" s="21">
        <f>'[1]P3 Ejecucion '!J38</f>
        <v>0</v>
      </c>
      <c r="K36" s="21">
        <f>'[1]P3 Ejecucion '!K38</f>
        <v>0</v>
      </c>
      <c r="L36" s="21">
        <f>'[1]P3 Ejecucion '!L38</f>
        <v>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1230275.5299999998</v>
      </c>
    </row>
    <row r="37" spans="1:16" ht="29" x14ac:dyDescent="0.35">
      <c r="A37" s="22" t="s">
        <v>50</v>
      </c>
      <c r="B37" s="23">
        <f>'[1]P1 Presupuesto Aprobado'!B39</f>
        <v>9700000</v>
      </c>
      <c r="C37" s="23">
        <f>'[1]P1 Presupuesto Aprobado'!C39</f>
        <v>0</v>
      </c>
      <c r="D37" s="23">
        <f>'[1]P3 Ejecucion '!D39</f>
        <v>0</v>
      </c>
      <c r="E37" s="23">
        <f>'[1]P3 Ejecucion '!E39</f>
        <v>1230275.5299999998</v>
      </c>
      <c r="F37" s="23">
        <f>'[1]P3 Ejecucion '!F39</f>
        <v>0</v>
      </c>
      <c r="G37" s="23">
        <f>'[1]P3 Ejecucion '!G39</f>
        <v>0</v>
      </c>
      <c r="H37" s="23">
        <f>'[1]P3 Ejecucion '!H39</f>
        <v>0</v>
      </c>
      <c r="I37" s="23">
        <f>'[1]P3 Ejecucion '!I39</f>
        <v>0</v>
      </c>
      <c r="J37" s="23">
        <f>'[1]P3 Ejecucion '!J39</f>
        <v>0</v>
      </c>
      <c r="K37" s="23">
        <f>'[1]P3 Ejecucion '!K39</f>
        <v>0</v>
      </c>
      <c r="L37" s="23">
        <f>'[1]P3 Ejecucion '!L39</f>
        <v>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1230275.5299999998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B46+B47+B48+B49+B50+B51</f>
        <v>0</v>
      </c>
      <c r="C45" s="23">
        <f t="shared" ref="C45:P45" si="5">C46+C47+C48+C49+C50+C51</f>
        <v>0</v>
      </c>
      <c r="D45" s="23">
        <f t="shared" si="5"/>
        <v>0</v>
      </c>
      <c r="E45" s="23">
        <f t="shared" si="5"/>
        <v>0</v>
      </c>
      <c r="F45" s="23">
        <f t="shared" si="5"/>
        <v>0</v>
      </c>
      <c r="G45" s="23">
        <f t="shared" si="5"/>
        <v>0</v>
      </c>
      <c r="H45" s="23">
        <f t="shared" si="5"/>
        <v>0</v>
      </c>
      <c r="I45" s="23">
        <f t="shared" si="5"/>
        <v>0</v>
      </c>
      <c r="J45" s="23">
        <f t="shared" si="5"/>
        <v>0</v>
      </c>
      <c r="K45" s="23">
        <f t="shared" si="5"/>
        <v>0</v>
      </c>
      <c r="L45" s="23">
        <f t="shared" si="5"/>
        <v>0</v>
      </c>
      <c r="M45" s="23">
        <f t="shared" si="5"/>
        <v>0</v>
      </c>
      <c r="N45" s="23">
        <f t="shared" si="5"/>
        <v>0</v>
      </c>
      <c r="O45" s="23">
        <f t="shared" si="5"/>
        <v>0</v>
      </c>
      <c r="P45" s="23">
        <f t="shared" si="5"/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3">
        <f>'[1]P1 Presupuesto Aprobado'!C48</f>
        <v>0</v>
      </c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3">
        <f>'[1]P3 Ejecucion '!P48</f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3">
        <f>'[1]P3 Ejecucion '!P49</f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3">
        <f>'[1]P3 Ejecucion '!P50</f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3">
        <f>'[1]P3 Ejecucion '!P51</f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3">
        <f>'[1]P3 Ejecucion '!P52</f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3">
        <f>'[1]P3 Ejecucion '!P53</f>
        <v>0</v>
      </c>
    </row>
    <row r="52" spans="1:16" ht="29" x14ac:dyDescent="0.35">
      <c r="A52" s="25" t="s">
        <v>65</v>
      </c>
      <c r="B52" s="21">
        <f>'[1]P1 Presupuesto Aprobado'!B54</f>
        <v>71550816</v>
      </c>
      <c r="C52" s="21">
        <f>'[1]P1 Presupuesto Aprobado'!C54</f>
        <v>0</v>
      </c>
      <c r="D52" s="21">
        <f>'[1]P3 Ejecucion '!D54</f>
        <v>0</v>
      </c>
      <c r="E52" s="21">
        <f>'[1]P3 Ejecucion '!E54</f>
        <v>0</v>
      </c>
      <c r="F52" s="21">
        <f>'[1]P3 Ejecucion '!F54</f>
        <v>0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0</v>
      </c>
      <c r="K52" s="21">
        <f>'[1]P3 Ejecucion '!K54</f>
        <v>0</v>
      </c>
      <c r="L52" s="21">
        <f>'[1]P3 Ejecucion '!L54</f>
        <v>0</v>
      </c>
      <c r="M52" s="21">
        <f>'[1]P3 Ejecucion '!M54</f>
        <v>0</v>
      </c>
      <c r="N52" s="21">
        <f>'[1]P3 Ejecucion '!N54</f>
        <v>0</v>
      </c>
      <c r="O52" s="21">
        <f>'[1]P3 Ejecucion '!O54</f>
        <v>0</v>
      </c>
      <c r="P52" s="26">
        <f t="shared" ref="P52" si="6">P53+P54+P55+P56+P57+P58+P59+P60+P61</f>
        <v>0</v>
      </c>
    </row>
    <row r="53" spans="1:16" x14ac:dyDescent="0.35">
      <c r="A53" s="22" t="s">
        <v>66</v>
      </c>
      <c r="B53" s="23">
        <f>'[1]P1 Presupuesto Aprobado'!B55</f>
        <v>51786276</v>
      </c>
      <c r="C53" s="23">
        <f>'[1]P1 Presupuesto Aprobado'!C55</f>
        <v>0</v>
      </c>
      <c r="D53" s="23">
        <f>'[1]P3 Ejecucion '!D55</f>
        <v>0</v>
      </c>
      <c r="E53" s="23">
        <f>'[1]P3 Ejecucion '!E55</f>
        <v>0</v>
      </c>
      <c r="F53" s="23">
        <f>'[1]P3 Ejecucion '!F55</f>
        <v>0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0</v>
      </c>
      <c r="K53" s="23">
        <f>'[1]P3 Ejecucion '!K55</f>
        <v>0</v>
      </c>
      <c r="L53" s="23">
        <f>'[1]P3 Ejecucion '!L55</f>
        <v>0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0</v>
      </c>
    </row>
    <row r="54" spans="1:16" ht="29" x14ac:dyDescent="0.35">
      <c r="A54" s="22" t="s">
        <v>67</v>
      </c>
      <c r="B54" s="23">
        <f>'[1]P1 Presupuesto Aprobado'!B56</f>
        <v>6036500</v>
      </c>
      <c r="C54" s="23">
        <f>'[1]P1 Presupuesto Aprobado'!C56</f>
        <v>0</v>
      </c>
      <c r="D54" s="23">
        <f>'[1]P3 Ejecucion '!D56</f>
        <v>0</v>
      </c>
      <c r="E54" s="23">
        <f>'[1]P3 Ejecucion '!E56</f>
        <v>0</v>
      </c>
      <c r="F54" s="23">
        <f>'[1]P3 Ejecucion '!F56</f>
        <v>0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0</v>
      </c>
      <c r="K54" s="23">
        <f>'[1]P3 Ejecucion '!K56</f>
        <v>0</v>
      </c>
      <c r="L54" s="23">
        <f>'[1]P3 Ejecucion '!L56</f>
        <v>0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0</v>
      </c>
    </row>
    <row r="55" spans="1:16" ht="29" x14ac:dyDescent="0.35">
      <c r="A55" s="22" t="s">
        <v>68</v>
      </c>
      <c r="B55" s="23">
        <f>'[1]P1 Presupuesto Aprobado'!B57</f>
        <v>9503200</v>
      </c>
      <c r="C55" s="23">
        <f>'[1]P1 Presupuesto Aprobado'!C57</f>
        <v>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0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0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0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0</v>
      </c>
      <c r="N56" s="23">
        <f>'[1]P3 Ejecucion '!N58</f>
        <v>0</v>
      </c>
      <c r="O56" s="23">
        <f>'[1]P3 Ejecucion '!O58</f>
        <v>0</v>
      </c>
      <c r="P56" s="24">
        <f t="shared" si="1"/>
        <v>0</v>
      </c>
    </row>
    <row r="57" spans="1:16" ht="29" x14ac:dyDescent="0.35">
      <c r="A57" s="22" t="s">
        <v>70</v>
      </c>
      <c r="B57" s="23">
        <f>'[1]P1 Presupuesto Aprobado'!B59</f>
        <v>4064640</v>
      </c>
      <c r="C57" s="23">
        <f>'[1]P1 Presupuesto Aprobado'!C59</f>
        <v>0</v>
      </c>
      <c r="D57" s="23">
        <f>'[1]P3 Ejecucion '!D59</f>
        <v>0</v>
      </c>
      <c r="E57" s="23">
        <f>'[1]P3 Ejecucion '!E59</f>
        <v>0</v>
      </c>
      <c r="F57" s="23">
        <f>'[1]P3 Ejecucion '!F59</f>
        <v>0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0</v>
      </c>
      <c r="K57" s="23">
        <f>'[1]P3 Ejecucion '!K59</f>
        <v>0</v>
      </c>
      <c r="L57" s="23">
        <f>'[1]P3 Ejecucion '!L59</f>
        <v>0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0</v>
      </c>
    </row>
    <row r="58" spans="1:16" x14ac:dyDescent="0.35">
      <c r="A58" s="22" t="s">
        <v>71</v>
      </c>
      <c r="B58" s="23">
        <f>'[1]P1 Presupuesto Aprobado'!B60</f>
        <v>83700</v>
      </c>
      <c r="C58" s="23">
        <f>'[1]P1 Presupuesto Aprobado'!C60</f>
        <v>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0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0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76500</v>
      </c>
      <c r="C60" s="23">
        <f>'[1]P1 Presupuesto Aprobado'!C62</f>
        <v>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0</v>
      </c>
      <c r="C61" s="23">
        <f>'[1]P1 Presupuesto Aprobado'!C63</f>
        <v>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17205750</v>
      </c>
      <c r="C62" s="21">
        <f>'[1]P1 Presupuesto Aprobado'!C64</f>
        <v>0</v>
      </c>
      <c r="D62" s="21">
        <f>'[1]P3 Ejecucion '!D64</f>
        <v>0</v>
      </c>
      <c r="E62" s="21">
        <f>'[1]P3 Ejecucion '!E64</f>
        <v>0</v>
      </c>
      <c r="F62" s="21">
        <f>'[1]P3 Ejecucion '!F64</f>
        <v>0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0</v>
      </c>
      <c r="K62" s="21">
        <f>'[1]P3 Ejecucion '!K64</f>
        <v>0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7">P63+P64+P65+P66</f>
        <v>0</v>
      </c>
    </row>
    <row r="63" spans="1:16" x14ac:dyDescent="0.35">
      <c r="A63" s="22" t="s">
        <v>76</v>
      </c>
      <c r="B63" s="23">
        <f>'[1]P1 Presupuesto Aprobado'!B65</f>
        <v>17205750</v>
      </c>
      <c r="C63" s="23">
        <f>'[1]P1 Presupuesto Aprobado'!C65</f>
        <v>0</v>
      </c>
      <c r="D63" s="23">
        <f>'[1]P3 Ejecucion '!D65</f>
        <v>0</v>
      </c>
      <c r="E63" s="23">
        <f>'[1]P3 Ejecucion '!E65</f>
        <v>0</v>
      </c>
      <c r="F63" s="23">
        <f>'[1]P3 Ejecucion '!F65</f>
        <v>0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0</v>
      </c>
      <c r="K63" s="23">
        <f>'[1]P3 Ejecucion '!K65</f>
        <v>0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0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8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9">P71+P72+P73</f>
        <v>0</v>
      </c>
    </row>
    <row r="71" spans="1:16" ht="29" x14ac:dyDescent="0.35">
      <c r="A71" s="22" t="s">
        <v>84</v>
      </c>
      <c r="B71" s="30"/>
      <c r="C71" s="30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10">C75+C78+C81</f>
        <v>0</v>
      </c>
      <c r="D74" s="21">
        <f t="shared" si="10"/>
        <v>0</v>
      </c>
      <c r="E74" s="21">
        <f t="shared" si="10"/>
        <v>0</v>
      </c>
      <c r="F74" s="21">
        <f t="shared" si="10"/>
        <v>0</v>
      </c>
      <c r="G74" s="21">
        <f t="shared" si="10"/>
        <v>0</v>
      </c>
      <c r="H74" s="21">
        <f t="shared" si="10"/>
        <v>0</v>
      </c>
      <c r="I74" s="21">
        <f t="shared" si="10"/>
        <v>0</v>
      </c>
      <c r="J74" s="21">
        <f t="shared" si="10"/>
        <v>0</v>
      </c>
      <c r="K74" s="21">
        <f t="shared" si="10"/>
        <v>0</v>
      </c>
      <c r="L74" s="21">
        <f t="shared" si="10"/>
        <v>0</v>
      </c>
      <c r="M74" s="21">
        <f t="shared" si="10"/>
        <v>0</v>
      </c>
      <c r="N74" s="21">
        <f t="shared" si="10"/>
        <v>0</v>
      </c>
      <c r="O74" s="21">
        <f t="shared" si="10"/>
        <v>0</v>
      </c>
      <c r="P74" s="21">
        <f t="shared" si="10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1">
        <f t="shared" ref="P75" si="11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2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2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3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2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2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4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2"/>
        <v>0</v>
      </c>
    </row>
    <row r="83" spans="1:16" x14ac:dyDescent="0.35">
      <c r="A83" s="32" t="s">
        <v>96</v>
      </c>
      <c r="B83" s="33">
        <f>B9+B74</f>
        <v>807880837</v>
      </c>
      <c r="C83" s="33">
        <f t="shared" ref="C83:P83" si="15">C9+C74</f>
        <v>0</v>
      </c>
      <c r="D83" s="33">
        <f t="shared" si="15"/>
        <v>24554354.650000002</v>
      </c>
      <c r="E83" s="33">
        <f t="shared" si="15"/>
        <v>51708428.300000004</v>
      </c>
      <c r="F83" s="33">
        <f t="shared" si="15"/>
        <v>0</v>
      </c>
      <c r="G83" s="33">
        <f t="shared" si="15"/>
        <v>0</v>
      </c>
      <c r="H83" s="33">
        <f t="shared" si="15"/>
        <v>0</v>
      </c>
      <c r="I83" s="33">
        <f t="shared" si="15"/>
        <v>0</v>
      </c>
      <c r="J83" s="33">
        <f t="shared" si="15"/>
        <v>0</v>
      </c>
      <c r="K83" s="33">
        <f t="shared" si="15"/>
        <v>0</v>
      </c>
      <c r="L83" s="33">
        <f t="shared" si="15"/>
        <v>0</v>
      </c>
      <c r="M83" s="33">
        <f t="shared" si="15"/>
        <v>0</v>
      </c>
      <c r="N83" s="33">
        <f t="shared" si="15"/>
        <v>0</v>
      </c>
      <c r="O83" s="33">
        <f t="shared" si="15"/>
        <v>0</v>
      </c>
      <c r="P83" s="33">
        <f t="shared" si="15"/>
        <v>76262782.950000003</v>
      </c>
    </row>
    <row r="84" spans="1:16" x14ac:dyDescent="0.35">
      <c r="A84" s="34" t="s">
        <v>97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</row>
    <row r="85" spans="1:16" ht="18.5" x14ac:dyDescent="0.45">
      <c r="A85" s="36"/>
      <c r="B85" s="37"/>
      <c r="C85" s="38"/>
      <c r="D85" s="37"/>
      <c r="E85" s="37"/>
      <c r="F85" s="37"/>
      <c r="G85" s="37"/>
      <c r="H85" s="37"/>
      <c r="I85" s="37"/>
      <c r="J85" s="37"/>
      <c r="K85" s="37"/>
      <c r="L85" s="39"/>
      <c r="M85" s="39"/>
      <c r="N85" s="39"/>
      <c r="O85" s="39"/>
      <c r="P85" s="39"/>
    </row>
    <row r="86" spans="1:16" x14ac:dyDescent="0.35">
      <c r="A86" s="40" t="s">
        <v>98</v>
      </c>
      <c r="B86" s="41"/>
      <c r="C86" s="41"/>
      <c r="D86" s="41"/>
      <c r="E86" s="41"/>
      <c r="F86" s="41"/>
      <c r="G86" s="41"/>
      <c r="H86" s="41"/>
      <c r="I86" s="42"/>
      <c r="J86" s="42"/>
      <c r="K86" s="42"/>
      <c r="L86" s="42"/>
      <c r="M86" s="42"/>
      <c r="N86" s="42"/>
      <c r="O86" s="42"/>
      <c r="P86" s="41"/>
    </row>
    <row r="87" spans="1:16" x14ac:dyDescent="0.35">
      <c r="A87" s="43" t="s">
        <v>99</v>
      </c>
      <c r="B87" s="44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</row>
    <row r="88" spans="1:16" x14ac:dyDescent="0.35">
      <c r="A88" s="43" t="s">
        <v>100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</row>
    <row r="89" spans="1:16" x14ac:dyDescent="0.35">
      <c r="A89" s="43" t="s">
        <v>101</v>
      </c>
      <c r="B89" s="44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</row>
    <row r="90" spans="1:16" x14ac:dyDescent="0.35">
      <c r="A90" s="43" t="s">
        <v>102</v>
      </c>
      <c r="B90" s="44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</row>
    <row r="91" spans="1:16" x14ac:dyDescent="0.35">
      <c r="A91" s="45" t="s">
        <v>103</v>
      </c>
      <c r="B91" s="44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</row>
    <row r="92" spans="1:16" x14ac:dyDescent="0.35">
      <c r="A92" s="45" t="s">
        <v>104</v>
      </c>
      <c r="B92" s="44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42"/>
      <c r="P92" s="42"/>
    </row>
    <row r="93" spans="1:16" x14ac:dyDescent="0.35">
      <c r="A93" s="46" t="s">
        <v>105</v>
      </c>
      <c r="B93" s="44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</row>
    <row r="94" spans="1:16" x14ac:dyDescent="0.35">
      <c r="A94" s="46"/>
      <c r="B94" s="44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</row>
    <row r="95" spans="1:16" ht="15" thickBot="1" x14ac:dyDescent="0.4">
      <c r="A95" s="47" t="s">
        <v>106</v>
      </c>
      <c r="B95" s="48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</row>
    <row r="96" spans="1:16" ht="24.5" thickBot="1" x14ac:dyDescent="0.4">
      <c r="A96" s="49" t="s">
        <v>107</v>
      </c>
      <c r="B96" s="48"/>
      <c r="C96" s="48"/>
      <c r="D96" s="48"/>
      <c r="E96" s="48"/>
      <c r="F96" s="48"/>
      <c r="G96" s="48"/>
      <c r="H96" s="48"/>
      <c r="I96" s="48"/>
      <c r="J96" s="48"/>
      <c r="K96" s="48"/>
      <c r="L96" s="48"/>
      <c r="M96" s="48"/>
      <c r="N96" s="48"/>
      <c r="O96" s="48"/>
      <c r="P96" s="48"/>
    </row>
    <row r="97" spans="1:16" ht="37" thickBot="1" x14ac:dyDescent="0.4">
      <c r="A97" s="50" t="s">
        <v>108</v>
      </c>
      <c r="B97" s="48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</row>
    <row r="98" spans="1:16" ht="85" thickBot="1" x14ac:dyDescent="0.4">
      <c r="A98" s="51" t="s">
        <v>109</v>
      </c>
      <c r="B98" s="48"/>
      <c r="C98" s="48"/>
      <c r="D98" s="48"/>
      <c r="E98" s="48"/>
      <c r="F98" s="48"/>
      <c r="G98" s="48"/>
      <c r="H98" s="48"/>
      <c r="I98" s="48"/>
      <c r="J98" s="48"/>
      <c r="K98" s="48"/>
      <c r="L98" s="48"/>
      <c r="M98" s="48"/>
      <c r="N98" s="48"/>
      <c r="O98" s="48"/>
      <c r="P98" s="48"/>
    </row>
    <row r="99" spans="1:16" x14ac:dyDescent="0.35">
      <c r="A99" s="52"/>
      <c r="B99" s="53"/>
      <c r="C99" s="53"/>
      <c r="D99" s="54"/>
      <c r="E99" s="54"/>
      <c r="F99" s="54"/>
      <c r="G99" s="54"/>
      <c r="H99" s="54"/>
      <c r="I99" s="54"/>
      <c r="J99" s="54"/>
      <c r="K99" s="54"/>
      <c r="L99" s="53"/>
      <c r="M99" s="55"/>
      <c r="N99" s="55"/>
      <c r="O99" s="55"/>
      <c r="P99" s="56"/>
    </row>
    <row r="100" spans="1:16" x14ac:dyDescent="0.35">
      <c r="A100" s="52"/>
      <c r="B100" s="53"/>
      <c r="C100" s="53"/>
      <c r="D100" s="54"/>
      <c r="E100" s="54"/>
      <c r="F100" s="54"/>
      <c r="G100" s="54"/>
      <c r="H100" s="54"/>
      <c r="I100" s="54"/>
      <c r="J100" s="54"/>
      <c r="K100" s="54"/>
      <c r="L100" s="53"/>
      <c r="M100" s="55"/>
      <c r="N100" s="55"/>
      <c r="O100" s="55"/>
      <c r="P100" s="56"/>
    </row>
    <row r="101" spans="1:16" x14ac:dyDescent="0.35">
      <c r="A101" s="52"/>
      <c r="B101" s="53"/>
      <c r="C101" s="53"/>
      <c r="D101" s="54"/>
      <c r="E101" s="54"/>
      <c r="F101" s="54"/>
      <c r="G101" s="54"/>
      <c r="H101" s="54"/>
      <c r="I101" s="54"/>
      <c r="J101" s="54"/>
      <c r="K101" s="54"/>
      <c r="L101" s="53"/>
      <c r="M101" s="55"/>
      <c r="N101" s="55"/>
      <c r="O101" s="55"/>
      <c r="P101" s="56"/>
    </row>
    <row r="102" spans="1:16" x14ac:dyDescent="0.35">
      <c r="A102" s="57" t="s">
        <v>110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3"/>
      <c r="M102" s="55"/>
      <c r="N102" s="55"/>
      <c r="O102" s="55"/>
      <c r="P102" s="56"/>
    </row>
    <row r="103" spans="1:16" x14ac:dyDescent="0.35">
      <c r="A103" s="58" t="s">
        <v>111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3"/>
      <c r="M103" s="55"/>
      <c r="N103" s="55"/>
      <c r="O103" s="55"/>
      <c r="P103" s="56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2024-02-29T18:29:33Z</dcterms:created>
  <dcterms:modified xsi:type="dcterms:W3CDTF">2024-02-29T18:30:33Z</dcterms:modified>
</cp:coreProperties>
</file>