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50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O74" i="1" s="1"/>
  <c r="N75" i="1"/>
  <c r="M75" i="1"/>
  <c r="M74" i="1" s="1"/>
  <c r="L75" i="1"/>
  <c r="K75" i="1"/>
  <c r="K74" i="1" s="1"/>
  <c r="J75" i="1"/>
  <c r="I75" i="1"/>
  <c r="I74" i="1" s="1"/>
  <c r="H75" i="1"/>
  <c r="G75" i="1"/>
  <c r="G74" i="1" s="1"/>
  <c r="F75" i="1"/>
  <c r="E75" i="1"/>
  <c r="E74" i="1" s="1"/>
  <c r="D75" i="1"/>
  <c r="C75" i="1"/>
  <c r="C74" i="1" s="1"/>
  <c r="B75" i="1"/>
  <c r="N74" i="1"/>
  <c r="L74" i="1"/>
  <c r="J74" i="1"/>
  <c r="H74" i="1"/>
  <c r="F74" i="1"/>
  <c r="D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P46" i="1"/>
  <c r="O46" i="1"/>
  <c r="O45" i="1" s="1"/>
  <c r="N46" i="1"/>
  <c r="M46" i="1"/>
  <c r="M45" i="1" s="1"/>
  <c r="M9" i="1" s="1"/>
  <c r="L46" i="1"/>
  <c r="K46" i="1"/>
  <c r="K45" i="1" s="1"/>
  <c r="J46" i="1"/>
  <c r="I46" i="1"/>
  <c r="I45" i="1" s="1"/>
  <c r="I9" i="1" s="1"/>
  <c r="H46" i="1"/>
  <c r="G46" i="1"/>
  <c r="G45" i="1" s="1"/>
  <c r="F46" i="1"/>
  <c r="E46" i="1"/>
  <c r="E45" i="1" s="1"/>
  <c r="E9" i="1" s="1"/>
  <c r="D46" i="1"/>
  <c r="C46" i="1"/>
  <c r="C45" i="1" s="1"/>
  <c r="B46" i="1"/>
  <c r="P45" i="1"/>
  <c r="N45" i="1"/>
  <c r="L45" i="1"/>
  <c r="J45" i="1"/>
  <c r="H45" i="1"/>
  <c r="F45" i="1"/>
  <c r="D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P36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P25" i="1" s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N16" i="1"/>
  <c r="M16" i="1"/>
  <c r="L16" i="1"/>
  <c r="L9" i="1" s="1"/>
  <c r="L83" i="1" s="1"/>
  <c r="K16" i="1"/>
  <c r="J16" i="1"/>
  <c r="I16" i="1"/>
  <c r="H16" i="1"/>
  <c r="H9" i="1" s="1"/>
  <c r="H83" i="1" s="1"/>
  <c r="G16" i="1"/>
  <c r="F16" i="1"/>
  <c r="E16" i="1"/>
  <c r="D16" i="1"/>
  <c r="D9" i="1" s="1"/>
  <c r="D83" i="1" s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N83" i="1" s="1"/>
  <c r="M10" i="1"/>
  <c r="L10" i="1"/>
  <c r="K10" i="1"/>
  <c r="J10" i="1"/>
  <c r="J9" i="1" s="1"/>
  <c r="J83" i="1" s="1"/>
  <c r="I10" i="1"/>
  <c r="H10" i="1"/>
  <c r="G10" i="1"/>
  <c r="F10" i="1"/>
  <c r="F9" i="1" s="1"/>
  <c r="F83" i="1" s="1"/>
  <c r="E10" i="1"/>
  <c r="D10" i="1"/>
  <c r="C10" i="1"/>
  <c r="C9" i="1" s="1"/>
  <c r="C83" i="1" s="1"/>
  <c r="B10" i="1"/>
  <c r="B9" i="1" s="1"/>
  <c r="B83" i="1" s="1"/>
  <c r="G9" i="1" l="1"/>
  <c r="G83" i="1" s="1"/>
  <c r="K9" i="1"/>
  <c r="K83" i="1" s="1"/>
  <c r="E83" i="1"/>
  <c r="I83" i="1"/>
  <c r="M83" i="1"/>
  <c r="P67" i="1"/>
  <c r="P9" i="1" s="1"/>
  <c r="P83" i="1" s="1"/>
  <c r="P78" i="1"/>
  <c r="P74" i="1" s="1"/>
  <c r="O9" i="1"/>
  <c r="O83" i="1" s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<sst xmlns="http://schemas.openxmlformats.org/spreadsheetml/2006/main" count="112" uniqueCount="112">
  <si>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</si>
  <si>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</si>
  <si>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</si>
  <si>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</si>
  <si>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</si>
  <si>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</si>
  <si>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</si>
  <si>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</si>
  <si>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</si>
  <si>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</si>
  <si>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</si>
  <si>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</si>
  <si>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</si>
  <si>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</si>
  <si>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</si>
  <si>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</si>
  <si>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</si>
  <si>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</si>
  <si>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</si>
  <si>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</si>
  <si>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</si>
  <si>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</si>
  <si>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</si>
  <si>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</si>
  <si>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</si>
  <si>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</si>
  <si>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</si>
  <si>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</si>
  <si>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</si>
  <si>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</si>
  <si>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</si>
  <si>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</si>
  <si>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</si>
  <si>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</si>
  <si>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</si>
  <si>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</si>
  <si>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</si>
  <si>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</si>
  <si>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</si>
  <si>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</si>
  <si>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</si>
  <si>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</si>
  <si>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</si>
  <si>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</si>
  <si>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</si>
  <si>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</si>
  <si>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</si>
  <si>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</si>
  <si>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</si>
  <si>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</si>
  <si>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</si>
  <si>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</si>
  <si>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</si>
  <si>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</si>
  <si>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</si>
  <si>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</si>
  <si>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</si>
  <si>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</si>
  <si>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</si>
  <si>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</si>
  <si>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</si>
  <si>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</si>
  <si>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</si>
  <si>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</si>
  <si>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</si>
  <si>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</si>
  <si>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</si>
  <si>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</si>
  <si>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</si>
  <si>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</si>
  <si>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</si>
  <si>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</si>
  <si>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</si>
  <si>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</si>
  <si>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</si>
  <si>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</si>
  <si>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</si>
  <si>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</si>
  <si>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</si>
  <si>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</si>
  <si>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</si>
  <si>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</si>
  <si>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</si>
  <si>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</si>
  <si>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</si>
  <si>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</si>
  <si>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</si>
  <si>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</si>
  <si>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</si>
  <si>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</si>
  <si>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</si>
  <si>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</si>
  <si>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</si>
  <si>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</si>
  <si>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</si>
  <si>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</si>
  <si>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</si>
  <si>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enero 2025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</si>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</sst>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0" borderId="0" xfId="1" applyFont="1" applyAlignment="1">
      <alignment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" fontId="0" fillId="0" borderId="0" xfId="0" applyNumberFormat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43" fontId="10" fillId="4" borderId="11" xfId="1" applyFont="1" applyFill="1" applyBorder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827251" y="25400"/>
          <a:ext cx="19748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2101851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183968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54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/2025-Plantilla%20presupuesto%20y%20ejecuci&#243;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444063392</v>
          </cell>
          <cell r="C12">
            <v>0</v>
          </cell>
        </row>
        <row r="13">
          <cell r="B13">
            <v>357909040</v>
          </cell>
          <cell r="C13">
            <v>0</v>
          </cell>
        </row>
        <row r="14">
          <cell r="B14">
            <v>49463978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36690374</v>
          </cell>
          <cell r="C17">
            <v>0</v>
          </cell>
        </row>
        <row r="18">
          <cell r="B18">
            <v>70812553</v>
          </cell>
          <cell r="C18">
            <v>0</v>
          </cell>
        </row>
        <row r="19">
          <cell r="B19">
            <v>10353156</v>
          </cell>
          <cell r="C19">
            <v>0</v>
          </cell>
        </row>
        <row r="20">
          <cell r="B20">
            <v>1020183</v>
          </cell>
          <cell r="C20">
            <v>0</v>
          </cell>
        </row>
        <row r="21">
          <cell r="B21">
            <v>2160000</v>
          </cell>
          <cell r="C21">
            <v>0</v>
          </cell>
        </row>
        <row r="22">
          <cell r="B22">
            <v>0</v>
          </cell>
          <cell r="C22">
            <v>0</v>
          </cell>
        </row>
        <row r="23">
          <cell r="B23">
            <v>23401419</v>
          </cell>
          <cell r="C23">
            <v>0</v>
          </cell>
        </row>
        <row r="24">
          <cell r="B24">
            <v>3041938</v>
          </cell>
          <cell r="C24">
            <v>0</v>
          </cell>
        </row>
        <row r="25">
          <cell r="B25">
            <v>4121027</v>
          </cell>
          <cell r="C25">
            <v>0</v>
          </cell>
        </row>
        <row r="26">
          <cell r="B26">
            <v>24014830</v>
          </cell>
          <cell r="C26">
            <v>0</v>
          </cell>
        </row>
        <row r="27">
          <cell r="B27">
            <v>2700000</v>
          </cell>
          <cell r="C27">
            <v>0</v>
          </cell>
        </row>
        <row r="28">
          <cell r="B28">
            <v>218709073</v>
          </cell>
          <cell r="C28">
            <v>0</v>
          </cell>
        </row>
        <row r="29">
          <cell r="B29">
            <v>70336804</v>
          </cell>
          <cell r="C29">
            <v>0</v>
          </cell>
        </row>
        <row r="30">
          <cell r="B30">
            <v>11890742</v>
          </cell>
          <cell r="C30">
            <v>0</v>
          </cell>
        </row>
        <row r="31">
          <cell r="B31">
            <v>744380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593400</v>
          </cell>
          <cell r="C33">
            <v>0</v>
          </cell>
        </row>
        <row r="34">
          <cell r="B34">
            <v>28302372</v>
          </cell>
          <cell r="C34">
            <v>0</v>
          </cell>
        </row>
        <row r="35">
          <cell r="B35">
            <v>33806760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73034615</v>
          </cell>
          <cell r="C37">
            <v>0</v>
          </cell>
        </row>
        <row r="38">
          <cell r="B38">
            <v>3200000</v>
          </cell>
          <cell r="C38">
            <v>0</v>
          </cell>
        </row>
        <row r="39">
          <cell r="B39">
            <v>3200000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52441034</v>
          </cell>
          <cell r="C54">
            <v>0</v>
          </cell>
        </row>
        <row r="55">
          <cell r="B55">
            <v>37128541</v>
          </cell>
          <cell r="C55">
            <v>0</v>
          </cell>
        </row>
        <row r="56">
          <cell r="B56">
            <v>4767166</v>
          </cell>
          <cell r="C56">
            <v>0</v>
          </cell>
        </row>
        <row r="57">
          <cell r="B57">
            <v>7286000</v>
          </cell>
          <cell r="C57">
            <v>0</v>
          </cell>
        </row>
        <row r="58">
          <cell r="B58">
            <v>70000</v>
          </cell>
          <cell r="C58">
            <v>0</v>
          </cell>
        </row>
        <row r="59">
          <cell r="B59">
            <v>2266600</v>
          </cell>
          <cell r="C59">
            <v>0</v>
          </cell>
        </row>
        <row r="60">
          <cell r="B60">
            <v>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922727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21126885</v>
          </cell>
          <cell r="C64">
            <v>0</v>
          </cell>
        </row>
        <row r="65">
          <cell r="B65">
            <v>21126885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23442277.990000002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23442277.990000002</v>
          </cell>
        </row>
        <row r="13">
          <cell r="D13">
            <v>19694448.920000002</v>
          </cell>
        </row>
        <row r="14">
          <cell r="D14">
            <v>751300</v>
          </cell>
        </row>
        <row r="17">
          <cell r="D17">
            <v>2996529.07</v>
          </cell>
        </row>
        <row r="18">
          <cell r="D18">
            <v>2855062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1247673.6399999999</v>
          </cell>
        </row>
        <row r="23">
          <cell r="D23">
            <v>1548388.36</v>
          </cell>
        </row>
        <row r="26">
          <cell r="D26">
            <v>59000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G1" workbookViewId="0">
      <selection activeCell="U7" sqref="U7"/>
    </sheetView>
  </sheetViews>
  <sheetFormatPr baseColWidth="10" defaultRowHeight="14.5" x14ac:dyDescent="0.35"/>
  <cols>
    <col min="1" max="1" width="72.7265625" bestFit="1" customWidth="1"/>
    <col min="2" max="2" width="20.90625" style="9" customWidth="1"/>
    <col min="3" max="3" width="22.26953125" style="9" bestFit="1" customWidth="1"/>
    <col min="4" max="4" width="14.54296875" style="9" customWidth="1"/>
    <col min="5" max="5" width="9" style="9" bestFit="1" customWidth="1"/>
    <col min="6" max="6" width="7.7265625" style="9" bestFit="1" customWidth="1"/>
    <col min="7" max="7" width="6.36328125" style="9" bestFit="1" customWidth="1"/>
    <col min="8" max="8" width="7" style="9" bestFit="1" customWidth="1"/>
    <col min="9" max="9" width="6.6328125" style="9" bestFit="1" customWidth="1"/>
    <col min="10" max="10" width="6.08984375" style="9" bestFit="1" customWidth="1"/>
    <col min="11" max="11" width="8.6328125" style="9" bestFit="1" customWidth="1"/>
    <col min="12" max="12" width="12.1796875" style="9" bestFit="1" customWidth="1"/>
    <col min="13" max="13" width="9.1796875" style="9" bestFit="1" customWidth="1"/>
    <col min="14" max="14" width="12.1796875" style="9" bestFit="1" customWidth="1"/>
    <col min="15" max="15" width="11" style="9" bestFit="1" customWidth="1"/>
    <col min="16" max="16" width="14.542968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810352937</v>
      </c>
      <c r="C9" s="19">
        <f t="shared" ref="C9:P9" si="0">C10+C16+C26+C36+C45+C52+C62+C67+C70</f>
        <v>0</v>
      </c>
      <c r="D9" s="19">
        <f t="shared" si="0"/>
        <v>26297339.990000002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26297339.990000002</v>
      </c>
    </row>
    <row r="10" spans="1:16" x14ac:dyDescent="0.35">
      <c r="A10" s="20" t="s">
        <v>23</v>
      </c>
      <c r="B10" s="21">
        <f>'[1]P1 Presupuesto Aprobado'!B12</f>
        <v>444063392</v>
      </c>
      <c r="C10" s="21">
        <f>'[1]P1 Presupuesto Aprobado'!C12</f>
        <v>0</v>
      </c>
      <c r="D10" s="21">
        <f>'[1]P3 Ejecucion '!D12</f>
        <v>23442277.990000002</v>
      </c>
      <c r="E10" s="21">
        <f>'[1]P3 Ejecucion '!E12</f>
        <v>0</v>
      </c>
      <c r="F10" s="21">
        <f>'[1]P3 Ejecucion '!F12</f>
        <v>0</v>
      </c>
      <c r="G10" s="21">
        <f>'[1]P3 Ejecucion '!G12</f>
        <v>0</v>
      </c>
      <c r="H10" s="21">
        <f>'[1]P3 Ejecucion '!H12</f>
        <v>0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23442277.990000002</v>
      </c>
    </row>
    <row r="11" spans="1:16" x14ac:dyDescent="0.35">
      <c r="A11" s="22" t="s">
        <v>24</v>
      </c>
      <c r="B11" s="23">
        <f>'[1]P1 Presupuesto Aprobado'!B13</f>
        <v>357909040</v>
      </c>
      <c r="C11" s="23">
        <f>'[1]P1 Presupuesto Aprobado'!C13</f>
        <v>0</v>
      </c>
      <c r="D11" s="23">
        <f>'[1]P3 Ejecucion '!D13</f>
        <v>19694448.920000002</v>
      </c>
      <c r="E11" s="23">
        <f>'[1]P3 Ejecucion '!E13</f>
        <v>0</v>
      </c>
      <c r="F11" s="23">
        <f>'[1]P3 Ejecucion '!F13</f>
        <v>0</v>
      </c>
      <c r="G11" s="23">
        <f>'[1]P3 Ejecucion '!G13</f>
        <v>0</v>
      </c>
      <c r="H11" s="23">
        <f>'[1]P3 Ejecucion '!H13</f>
        <v>0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19694448.920000002</v>
      </c>
    </row>
    <row r="12" spans="1:16" x14ac:dyDescent="0.35">
      <c r="A12" s="22" t="s">
        <v>25</v>
      </c>
      <c r="B12" s="23">
        <f>'[1]P1 Presupuesto Aprobado'!B14</f>
        <v>49463978</v>
      </c>
      <c r="C12" s="23">
        <f>'[1]P1 Presupuesto Aprobado'!C14</f>
        <v>0</v>
      </c>
      <c r="D12" s="23">
        <f>'[1]P3 Ejecucion '!D14</f>
        <v>751300</v>
      </c>
      <c r="E12" s="23">
        <f>'[1]P3 Ejecucion '!E14</f>
        <v>0</v>
      </c>
      <c r="F12" s="23">
        <f>'[1]P3 Ejecucion '!F14</f>
        <v>0</v>
      </c>
      <c r="G12" s="23">
        <f>'[1]P3 Ejecucion '!G14</f>
        <v>0</v>
      </c>
      <c r="H12" s="23">
        <f>'[1]P3 Ejecucion '!H14</f>
        <v>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751300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36690374</v>
      </c>
      <c r="C15" s="23">
        <f>'[1]P1 Presupuesto Aprobado'!C17</f>
        <v>0</v>
      </c>
      <c r="D15" s="23">
        <f>'[1]P3 Ejecucion '!D17</f>
        <v>2996529.07</v>
      </c>
      <c r="E15" s="23">
        <f>'[1]P3 Ejecucion '!E17</f>
        <v>0</v>
      </c>
      <c r="F15" s="23">
        <f>'[1]P3 Ejecucion '!F17</f>
        <v>0</v>
      </c>
      <c r="G15" s="23">
        <f>'[1]P3 Ejecucion '!G17</f>
        <v>0</v>
      </c>
      <c r="H15" s="23">
        <f>'[1]P3 Ejecucion '!H17</f>
        <v>0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2996529.07</v>
      </c>
    </row>
    <row r="16" spans="1:16" x14ac:dyDescent="0.35">
      <c r="A16" s="25" t="s">
        <v>29</v>
      </c>
      <c r="B16" s="21">
        <f>'[1]P1 Presupuesto Aprobado'!B18</f>
        <v>70812553</v>
      </c>
      <c r="C16" s="21">
        <f>'[1]P1 Presupuesto Aprobado'!C18</f>
        <v>0</v>
      </c>
      <c r="D16" s="21">
        <f>'[1]P3 Ejecucion '!D18</f>
        <v>2855062</v>
      </c>
      <c r="E16" s="21">
        <f>'[1]P3 Ejecucion '!E18</f>
        <v>0</v>
      </c>
      <c r="F16" s="21">
        <f>'[1]P3 Ejecucion '!F18</f>
        <v>0</v>
      </c>
      <c r="G16" s="21">
        <f>'[1]P3 Ejecucion '!G18</f>
        <v>0</v>
      </c>
      <c r="H16" s="21">
        <f>'[1]P3 Ejecucion '!H18</f>
        <v>0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2855062</v>
      </c>
    </row>
    <row r="17" spans="1:16" x14ac:dyDescent="0.35">
      <c r="A17" s="22" t="s">
        <v>30</v>
      </c>
      <c r="B17" s="23">
        <f>'[1]P1 Presupuesto Aprobado'!B19</f>
        <v>10353156</v>
      </c>
      <c r="C17" s="23">
        <f>'[1]P1 Presupuesto Aprobado'!C19</f>
        <v>0</v>
      </c>
      <c r="D17" s="23">
        <f>'[1]P3 Ejecucion '!D19</f>
        <v>1247673.6399999999</v>
      </c>
      <c r="E17" s="23">
        <f>'[1]P3 Ejecucion '!E19</f>
        <v>0</v>
      </c>
      <c r="F17" s="23">
        <f>'[1]P3 Ejecucion '!F19</f>
        <v>0</v>
      </c>
      <c r="G17" s="23">
        <f>'[1]P3 Ejecucion '!G19</f>
        <v>0</v>
      </c>
      <c r="H17" s="23">
        <f>'[1]P3 Ejecucion '!H19</f>
        <v>0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1247673.6399999999</v>
      </c>
    </row>
    <row r="18" spans="1:16" x14ac:dyDescent="0.35">
      <c r="A18" s="26" t="s">
        <v>31</v>
      </c>
      <c r="B18" s="27">
        <f>'[1]P1 Presupuesto Aprobado'!B20</f>
        <v>1020183</v>
      </c>
      <c r="C18" s="27">
        <f>'[1]P1 Presupuesto Aprobado'!C20</f>
        <v>0</v>
      </c>
      <c r="D18" s="27">
        <f>'[1]P3 Ejecucion '!D20</f>
        <v>0</v>
      </c>
      <c r="E18" s="27">
        <f>'[1]P3 Ejecucion '!E20</f>
        <v>0</v>
      </c>
      <c r="F18" s="27">
        <f>'[1]P3 Ejecucion '!F20</f>
        <v>0</v>
      </c>
      <c r="G18" s="27">
        <f>'[1]P3 Ejecucion '!G20</f>
        <v>0</v>
      </c>
      <c r="H18" s="27">
        <f>'[1]P3 Ejecucion '!H20</f>
        <v>0</v>
      </c>
      <c r="I18" s="27">
        <f>'[1]P3 Ejecucion '!I20</f>
        <v>0</v>
      </c>
      <c r="J18" s="27">
        <f>'[1]P3 Ejecucion '!J20</f>
        <v>0</v>
      </c>
      <c r="K18" s="27">
        <f>'[1]P3 Ejecucion '!K20</f>
        <v>0</v>
      </c>
      <c r="L18" s="27">
        <f>'[1]P3 Ejecucion '!L20</f>
        <v>0</v>
      </c>
      <c r="M18" s="27">
        <f>'[1]P3 Ejecucion '!M20</f>
        <v>0</v>
      </c>
      <c r="N18" s="27">
        <f>'[1]P3 Ejecucion '!N20</f>
        <v>0</v>
      </c>
      <c r="O18" s="27">
        <f>'[1]P3 Ejecucion '!O20</f>
        <v>0</v>
      </c>
      <c r="P18" s="28">
        <f t="shared" si="1"/>
        <v>0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23401419</v>
      </c>
      <c r="C21" s="23">
        <f>'[1]P1 Presupuesto Aprobado'!C23</f>
        <v>0</v>
      </c>
      <c r="D21" s="23">
        <f>'[1]P3 Ejecucion '!D23</f>
        <v>1548388.36</v>
      </c>
      <c r="E21" s="23">
        <f>'[1]P3 Ejecucion '!E23</f>
        <v>0</v>
      </c>
      <c r="F21" s="23">
        <f>'[1]P3 Ejecucion '!F23</f>
        <v>0</v>
      </c>
      <c r="G21" s="23">
        <f>'[1]P3 Ejecucion '!G23</f>
        <v>0</v>
      </c>
      <c r="H21" s="23">
        <f>'[1]P3 Ejecucion '!H23</f>
        <v>0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1548388.36</v>
      </c>
    </row>
    <row r="22" spans="1:16" x14ac:dyDescent="0.35">
      <c r="A22" s="22" t="s">
        <v>35</v>
      </c>
      <c r="B22" s="23">
        <f>'[1]P1 Presupuesto Aprobado'!B24</f>
        <v>3041938</v>
      </c>
      <c r="C22" s="23">
        <f>'[1]P1 Presupuesto Aprobado'!C24</f>
        <v>0</v>
      </c>
      <c r="D22" s="23">
        <f>'[1]P3 Ejecucion '!D24</f>
        <v>0</v>
      </c>
      <c r="E22" s="23">
        <f>'[1]P3 Ejecucion '!E24</f>
        <v>0</v>
      </c>
      <c r="F22" s="23">
        <f>'[1]P3 Ejecucion '!F24</f>
        <v>0</v>
      </c>
      <c r="G22" s="23">
        <f>'[1]P3 Ejecucion '!G24</f>
        <v>0</v>
      </c>
      <c r="H22" s="23">
        <f>'[1]P3 Ejecucion '!H24</f>
        <v>0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0</v>
      </c>
    </row>
    <row r="23" spans="1:16" ht="29" x14ac:dyDescent="0.35">
      <c r="A23" s="22" t="s">
        <v>36</v>
      </c>
      <c r="B23" s="23">
        <f>'[1]P1 Presupuesto Aprobado'!B25</f>
        <v>4121027</v>
      </c>
      <c r="C23" s="23">
        <f>'[1]P1 Presupuesto Aprobado'!C25</f>
        <v>0</v>
      </c>
      <c r="D23" s="23">
        <f>'[1]P3 Ejecucion '!D25</f>
        <v>0</v>
      </c>
      <c r="E23" s="23">
        <f>'[1]P3 Ejecucion '!E25</f>
        <v>0</v>
      </c>
      <c r="F23" s="23">
        <f>'[1]P3 Ejecucion '!F25</f>
        <v>0</v>
      </c>
      <c r="G23" s="23">
        <f>'[1]P3 Ejecucion '!G25</f>
        <v>0</v>
      </c>
      <c r="H23" s="23">
        <f>'[1]P3 Ejecucion '!H25</f>
        <v>0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0</v>
      </c>
    </row>
    <row r="24" spans="1:16" x14ac:dyDescent="0.35">
      <c r="A24" s="22" t="s">
        <v>37</v>
      </c>
      <c r="B24" s="23">
        <f>'[1]P1 Presupuesto Aprobado'!B26</f>
        <v>24014830</v>
      </c>
      <c r="C24" s="23">
        <f>'[1]P1 Presupuesto Aprobado'!C26</f>
        <v>0</v>
      </c>
      <c r="D24" s="23">
        <f>'[1]P3 Ejecucion '!D26</f>
        <v>59000</v>
      </c>
      <c r="E24" s="23">
        <f>'[1]P3 Ejecucion '!E26</f>
        <v>0</v>
      </c>
      <c r="F24" s="23">
        <f>'[1]P3 Ejecucion '!F26</f>
        <v>0</v>
      </c>
      <c r="G24" s="23">
        <f>'[1]P3 Ejecucion '!G26</f>
        <v>0</v>
      </c>
      <c r="H24" s="23">
        <f>'[1]P3 Ejecucion '!H26</f>
        <v>0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59000</v>
      </c>
    </row>
    <row r="25" spans="1:16" x14ac:dyDescent="0.35">
      <c r="A25" s="22" t="s">
        <v>38</v>
      </c>
      <c r="B25" s="23">
        <f>'[1]P1 Presupuesto Aprobado'!B27</f>
        <v>2700000</v>
      </c>
      <c r="C25" s="23">
        <f>'[1]P1 Presupuesto Aprobado'!C27</f>
        <v>0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0</v>
      </c>
    </row>
    <row r="26" spans="1:16" x14ac:dyDescent="0.35">
      <c r="A26" s="25" t="s">
        <v>39</v>
      </c>
      <c r="B26" s="21">
        <f>'[1]P1 Presupuesto Aprobado'!B28</f>
        <v>218709073</v>
      </c>
      <c r="C26" s="21">
        <f>'[1]P1 Presupuesto Aprobado'!C28</f>
        <v>0</v>
      </c>
      <c r="D26" s="21">
        <f>'[1]P3 Ejecucion '!D28</f>
        <v>0</v>
      </c>
      <c r="E26" s="21">
        <f>'[1]P3 Ejecucion '!E28</f>
        <v>0</v>
      </c>
      <c r="F26" s="21">
        <f>'[1]P3 Ejecucion '!F28</f>
        <v>0</v>
      </c>
      <c r="G26" s="21">
        <f>'[1]P3 Ejecucion '!G28</f>
        <v>0</v>
      </c>
      <c r="H26" s="21">
        <f>'[1]P3 Ejecucion '!H28</f>
        <v>0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9">
        <f t="shared" ref="P26" si="3">P27+P28+P29+P30+P31+P32+P33+P34+P35</f>
        <v>0</v>
      </c>
    </row>
    <row r="27" spans="1:16" x14ac:dyDescent="0.35">
      <c r="A27" s="26" t="s">
        <v>40</v>
      </c>
      <c r="B27" s="27">
        <f>'[1]P1 Presupuesto Aprobado'!B29</f>
        <v>70336804</v>
      </c>
      <c r="C27" s="27">
        <f>'[1]P1 Presupuesto Aprobado'!C29</f>
        <v>0</v>
      </c>
      <c r="D27" s="27">
        <f>'[1]P3 Ejecucion '!D29</f>
        <v>0</v>
      </c>
      <c r="E27" s="27">
        <f>'[1]P3 Ejecucion '!E29</f>
        <v>0</v>
      </c>
      <c r="F27" s="27">
        <f>'[1]P3 Ejecucion '!F29</f>
        <v>0</v>
      </c>
      <c r="G27" s="27">
        <f>'[1]P3 Ejecucion '!G29</f>
        <v>0</v>
      </c>
      <c r="H27" s="27">
        <f>'[1]P3 Ejecucion '!H29</f>
        <v>0</v>
      </c>
      <c r="I27" s="27">
        <f>'[1]P3 Ejecucion '!I29</f>
        <v>0</v>
      </c>
      <c r="J27" s="27">
        <f>'[1]P3 Ejecucion '!J29</f>
        <v>0</v>
      </c>
      <c r="K27" s="27">
        <f>'[1]P3 Ejecucion '!K29</f>
        <v>0</v>
      </c>
      <c r="L27" s="27">
        <f>'[1]P3 Ejecucion '!L29</f>
        <v>0</v>
      </c>
      <c r="M27" s="27">
        <f>'[1]P3 Ejecucion '!M29</f>
        <v>0</v>
      </c>
      <c r="N27" s="27">
        <f>'[1]P3 Ejecucion '!N29</f>
        <v>0</v>
      </c>
      <c r="O27" s="27">
        <f>'[1]P3 Ejecucion '!O29</f>
        <v>0</v>
      </c>
      <c r="P27" s="28">
        <f t="shared" si="1"/>
        <v>0</v>
      </c>
    </row>
    <row r="28" spans="1:16" x14ac:dyDescent="0.35">
      <c r="A28" s="26" t="s">
        <v>41</v>
      </c>
      <c r="B28" s="27">
        <f>'[1]P1 Presupuesto Aprobado'!B30</f>
        <v>11890742</v>
      </c>
      <c r="C28" s="27">
        <f>'[1]P1 Presupuesto Aprobado'!C30</f>
        <v>0</v>
      </c>
      <c r="D28" s="27">
        <f>'[1]P3 Ejecucion '!D30</f>
        <v>0</v>
      </c>
      <c r="E28" s="27">
        <f>'[1]P3 Ejecucion '!E30</f>
        <v>0</v>
      </c>
      <c r="F28" s="27">
        <f>'[1]P3 Ejecucion '!F30</f>
        <v>0</v>
      </c>
      <c r="G28" s="27">
        <f>'[1]P3 Ejecucion '!G30</f>
        <v>0</v>
      </c>
      <c r="H28" s="27">
        <f>'[1]P3 Ejecucion '!H30</f>
        <v>0</v>
      </c>
      <c r="I28" s="27">
        <f>'[1]P3 Ejecucion '!I30</f>
        <v>0</v>
      </c>
      <c r="J28" s="27">
        <f>'[1]P3 Ejecucion '!J30</f>
        <v>0</v>
      </c>
      <c r="K28" s="27">
        <f>'[1]P3 Ejecucion '!K30</f>
        <v>0</v>
      </c>
      <c r="L28" s="27">
        <f>'[1]P3 Ejecucion '!L30</f>
        <v>0</v>
      </c>
      <c r="M28" s="27">
        <f>'[1]P3 Ejecucion '!M30</f>
        <v>0</v>
      </c>
      <c r="N28" s="27">
        <f>'[1]P3 Ejecucion '!N30</f>
        <v>0</v>
      </c>
      <c r="O28" s="27">
        <f>'[1]P3 Ejecucion '!O30</f>
        <v>0</v>
      </c>
      <c r="P28" s="28">
        <f t="shared" si="1"/>
        <v>0</v>
      </c>
    </row>
    <row r="29" spans="1:16" x14ac:dyDescent="0.35">
      <c r="A29" s="26" t="s">
        <v>42</v>
      </c>
      <c r="B29" s="27">
        <f>'[1]P1 Presupuesto Aprobado'!B31</f>
        <v>744380</v>
      </c>
      <c r="C29" s="27">
        <f>'[1]P1 Presupuesto Aprobado'!C31</f>
        <v>0</v>
      </c>
      <c r="D29" s="27">
        <f>'[1]P3 Ejecucion '!D31</f>
        <v>0</v>
      </c>
      <c r="E29" s="27">
        <f>'[1]P3 Ejecucion '!E31</f>
        <v>0</v>
      </c>
      <c r="F29" s="27">
        <f>'[1]P3 Ejecucion '!F31</f>
        <v>0</v>
      </c>
      <c r="G29" s="27">
        <f>'[1]P3 Ejecucion '!G31</f>
        <v>0</v>
      </c>
      <c r="H29" s="27">
        <f>'[1]P3 Ejecucion '!H31</f>
        <v>0</v>
      </c>
      <c r="I29" s="27">
        <f>'[1]P3 Ejecucion '!I31</f>
        <v>0</v>
      </c>
      <c r="J29" s="27">
        <f>'[1]P3 Ejecucion '!J31</f>
        <v>0</v>
      </c>
      <c r="K29" s="27">
        <f>'[1]P3 Ejecucion '!K31</f>
        <v>0</v>
      </c>
      <c r="L29" s="27">
        <f>'[1]P3 Ejecucion '!L31</f>
        <v>0</v>
      </c>
      <c r="M29" s="27">
        <f>'[1]P3 Ejecucion '!M31</f>
        <v>0</v>
      </c>
      <c r="N29" s="27">
        <f>'[1]P3 Ejecucion '!N31</f>
        <v>0</v>
      </c>
      <c r="O29" s="27">
        <f>'[1]P3 Ejecucion '!O31</f>
        <v>0</v>
      </c>
      <c r="P29" s="28">
        <f t="shared" si="1"/>
        <v>0</v>
      </c>
    </row>
    <row r="30" spans="1:16" x14ac:dyDescent="0.35">
      <c r="A30" s="26" t="s">
        <v>43</v>
      </c>
      <c r="B30" s="27">
        <f>'[1]P1 Presupuesto Aprobado'!B32</f>
        <v>0</v>
      </c>
      <c r="C30" s="27">
        <f>'[1]P1 Presupuesto Aprobado'!C32</f>
        <v>0</v>
      </c>
      <c r="D30" s="27">
        <f>'[1]P3 Ejecucion '!D32</f>
        <v>0</v>
      </c>
      <c r="E30" s="27">
        <f>'[1]P3 Ejecucion '!E32</f>
        <v>0</v>
      </c>
      <c r="F30" s="27">
        <f>'[1]P3 Ejecucion '!F32</f>
        <v>0</v>
      </c>
      <c r="G30" s="27">
        <f>'[1]P3 Ejecucion '!G32</f>
        <v>0</v>
      </c>
      <c r="H30" s="27">
        <f>'[1]P3 Ejecucion '!H32</f>
        <v>0</v>
      </c>
      <c r="I30" s="27">
        <f>'[1]P3 Ejecucion '!I32</f>
        <v>0</v>
      </c>
      <c r="J30" s="27">
        <f>'[1]P3 Ejecucion '!J32</f>
        <v>0</v>
      </c>
      <c r="K30" s="27">
        <f>'[1]P3 Ejecucion '!K32</f>
        <v>0</v>
      </c>
      <c r="L30" s="27">
        <f>'[1]P3 Ejecucion '!L32</f>
        <v>0</v>
      </c>
      <c r="M30" s="27">
        <f>'[1]P3 Ejecucion '!M32</f>
        <v>0</v>
      </c>
      <c r="N30" s="27">
        <f>'[1]P3 Ejecucion '!N32</f>
        <v>0</v>
      </c>
      <c r="O30" s="27">
        <f>'[1]P3 Ejecucion '!O32</f>
        <v>0</v>
      </c>
      <c r="P30" s="28">
        <f t="shared" si="1"/>
        <v>0</v>
      </c>
    </row>
    <row r="31" spans="1:16" x14ac:dyDescent="0.35">
      <c r="A31" s="26" t="s">
        <v>44</v>
      </c>
      <c r="B31" s="27">
        <f>'[1]P1 Presupuesto Aprobado'!B33</f>
        <v>593400</v>
      </c>
      <c r="C31" s="27">
        <f>'[1]P1 Presupuesto Aprobado'!C33</f>
        <v>0</v>
      </c>
      <c r="D31" s="27">
        <f>'[1]P3 Ejecucion '!D33</f>
        <v>0</v>
      </c>
      <c r="E31" s="27">
        <f>'[1]P3 Ejecucion '!E33</f>
        <v>0</v>
      </c>
      <c r="F31" s="27">
        <f>'[1]P3 Ejecucion '!F33</f>
        <v>0</v>
      </c>
      <c r="G31" s="27">
        <f>'[1]P3 Ejecucion '!G33</f>
        <v>0</v>
      </c>
      <c r="H31" s="27">
        <f>'[1]P3 Ejecucion '!H33</f>
        <v>0</v>
      </c>
      <c r="I31" s="27">
        <f>'[1]P3 Ejecucion '!I33</f>
        <v>0</v>
      </c>
      <c r="J31" s="27">
        <f>'[1]P3 Ejecucion '!J33</f>
        <v>0</v>
      </c>
      <c r="K31" s="27">
        <f>'[1]P3 Ejecucion '!K33</f>
        <v>0</v>
      </c>
      <c r="L31" s="27">
        <f>'[1]P3 Ejecucion '!L33</f>
        <v>0</v>
      </c>
      <c r="M31" s="27">
        <f>'[1]P3 Ejecucion '!M33</f>
        <v>0</v>
      </c>
      <c r="N31" s="27">
        <f>'[1]P3 Ejecucion '!N33</f>
        <v>0</v>
      </c>
      <c r="O31" s="27">
        <f>'[1]P3 Ejecucion '!O33</f>
        <v>0</v>
      </c>
      <c r="P31" s="28">
        <f t="shared" si="1"/>
        <v>0</v>
      </c>
    </row>
    <row r="32" spans="1:16" x14ac:dyDescent="0.35">
      <c r="A32" s="26" t="s">
        <v>45</v>
      </c>
      <c r="B32" s="27">
        <f>'[1]P1 Presupuesto Aprobado'!B34</f>
        <v>28302372</v>
      </c>
      <c r="C32" s="27">
        <f>'[1]P1 Presupuesto Aprobado'!C34</f>
        <v>0</v>
      </c>
      <c r="D32" s="27">
        <f>'[1]P3 Ejecucion '!D34</f>
        <v>0</v>
      </c>
      <c r="E32" s="27">
        <f>'[1]P3 Ejecucion '!E34</f>
        <v>0</v>
      </c>
      <c r="F32" s="27">
        <f>'[1]P3 Ejecucion '!F34</f>
        <v>0</v>
      </c>
      <c r="G32" s="27">
        <f>'[1]P3 Ejecucion '!G34</f>
        <v>0</v>
      </c>
      <c r="H32" s="27">
        <f>'[1]P3 Ejecucion '!H34</f>
        <v>0</v>
      </c>
      <c r="I32" s="27">
        <f>'[1]P3 Ejecucion '!I34</f>
        <v>0</v>
      </c>
      <c r="J32" s="27">
        <f>'[1]P3 Ejecucion '!J34</f>
        <v>0</v>
      </c>
      <c r="K32" s="27">
        <f>'[1]P3 Ejecucion '!K34</f>
        <v>0</v>
      </c>
      <c r="L32" s="27">
        <f>'[1]P3 Ejecucion '!L34</f>
        <v>0</v>
      </c>
      <c r="M32" s="27">
        <f>'[1]P3 Ejecucion '!M34</f>
        <v>0</v>
      </c>
      <c r="N32" s="27">
        <f>'[1]P3 Ejecucion '!N34</f>
        <v>0</v>
      </c>
      <c r="O32" s="27">
        <f>'[1]P3 Ejecucion '!O34</f>
        <v>0</v>
      </c>
      <c r="P32" s="28">
        <f t="shared" si="1"/>
        <v>0</v>
      </c>
    </row>
    <row r="33" spans="1:16" x14ac:dyDescent="0.35">
      <c r="A33" s="22" t="s">
        <v>46</v>
      </c>
      <c r="B33" s="23">
        <f>'[1]P1 Presupuesto Aprobado'!B35</f>
        <v>33806760</v>
      </c>
      <c r="C33" s="23">
        <f>'[1]P1 Presupuesto Aprobado'!C35</f>
        <v>0</v>
      </c>
      <c r="D33" s="23">
        <f>'[1]P3 Ejecucion '!D35</f>
        <v>0</v>
      </c>
      <c r="E33" s="23">
        <f>'[1]P3 Ejecucion '!E35</f>
        <v>0</v>
      </c>
      <c r="F33" s="23">
        <f>'[1]P3 Ejecucion '!F35</f>
        <v>0</v>
      </c>
      <c r="G33" s="23">
        <f>'[1]P3 Ejecucion '!G35</f>
        <v>0</v>
      </c>
      <c r="H33" s="23">
        <f>'[1]P3 Ejecucion '!H35</f>
        <v>0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0</v>
      </c>
    </row>
    <row r="34" spans="1:16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73034615</v>
      </c>
      <c r="C35" s="23">
        <f>'[1]P1 Presupuesto Aprobado'!C37</f>
        <v>0</v>
      </c>
      <c r="D35" s="23">
        <f>'[1]P3 Ejecucion '!D37</f>
        <v>0</v>
      </c>
      <c r="E35" s="23">
        <f>'[1]P3 Ejecucion '!E37</f>
        <v>0</v>
      </c>
      <c r="F35" s="23">
        <f>'[1]P3 Ejecucion '!F37</f>
        <v>0</v>
      </c>
      <c r="G35" s="23">
        <f>'[1]P3 Ejecucion '!G37</f>
        <v>0</v>
      </c>
      <c r="H35" s="23">
        <f>'[1]P3 Ejecucion '!H37</f>
        <v>0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0</v>
      </c>
    </row>
    <row r="36" spans="1:16" x14ac:dyDescent="0.35">
      <c r="A36" s="25" t="s">
        <v>49</v>
      </c>
      <c r="B36" s="21">
        <f>'[1]P1 Presupuesto Aprobado'!B38</f>
        <v>3200000</v>
      </c>
      <c r="C36" s="21">
        <f>'[1]P1 Presupuesto Aprobado'!C38</f>
        <v>0</v>
      </c>
      <c r="D36" s="21">
        <f>'[1]P3 Ejecucion '!D38</f>
        <v>0</v>
      </c>
      <c r="E36" s="21">
        <f>'[1]P3 Ejecucion '!E38</f>
        <v>0</v>
      </c>
      <c r="F36" s="21">
        <f>'[1]P3 Ejecucion '!F38</f>
        <v>0</v>
      </c>
      <c r="G36" s="21">
        <f>'[1]P3 Ejecucion '!G38</f>
        <v>0</v>
      </c>
      <c r="H36" s="21">
        <f>'[1]P3 Ejecucion '!H38</f>
        <v>0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9">
        <f t="shared" ref="P36" si="4">P37+P38+P39+P40+P41+P42+P43</f>
        <v>0</v>
      </c>
    </row>
    <row r="37" spans="1:16" x14ac:dyDescent="0.35">
      <c r="A37" s="22" t="s">
        <v>50</v>
      </c>
      <c r="B37" s="23">
        <f>'[1]P1 Presupuesto Aprobado'!B39</f>
        <v>3200000</v>
      </c>
      <c r="C37" s="23">
        <f>'[1]P1 Presupuesto Aprobado'!C39</f>
        <v>0</v>
      </c>
      <c r="D37" s="23">
        <f>'[1]P3 Ejecucion '!D39</f>
        <v>0</v>
      </c>
      <c r="E37" s="23">
        <f>'[1]P3 Ejecucion '!E39</f>
        <v>0</v>
      </c>
      <c r="F37" s="23">
        <f>'[1]P3 Ejecucion '!F39</f>
        <v>0</v>
      </c>
      <c r="G37" s="23">
        <f>'[1]P3 Ejecucion '!G39</f>
        <v>0</v>
      </c>
      <c r="H37" s="23">
        <f>'[1]P3 Ejecucion '!H39</f>
        <v>0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0</v>
      </c>
    </row>
    <row r="38" spans="1:16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x14ac:dyDescent="0.35">
      <c r="A44" s="22" t="s">
        <v>57</v>
      </c>
      <c r="B44" s="23">
        <f>'[1]P1 Presupuesto Aprobado'!B46</f>
        <v>0</v>
      </c>
      <c r="C44" s="27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x14ac:dyDescent="0.35">
      <c r="A47" s="22" t="s">
        <v>60</v>
      </c>
      <c r="B47" s="23">
        <f>'[1]P1 Presupuesto Aprobado'!B49</f>
        <v>0</v>
      </c>
      <c r="C47" s="27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x14ac:dyDescent="0.35">
      <c r="A52" s="25" t="s">
        <v>65</v>
      </c>
      <c r="B52" s="21">
        <f>'[1]P1 Presupuesto Aprobado'!B54</f>
        <v>52441034</v>
      </c>
      <c r="C52" s="21">
        <f>'[1]P1 Presupuesto Aprobado'!C54</f>
        <v>0</v>
      </c>
      <c r="D52" s="21">
        <f>'[1]P3 Ejecucion '!D54</f>
        <v>0</v>
      </c>
      <c r="E52" s="21">
        <f>'[1]P3 Ejecucion '!E54</f>
        <v>0</v>
      </c>
      <c r="F52" s="21">
        <f>'[1]P3 Ejecucion '!F54</f>
        <v>0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9">
        <f t="shared" ref="P52" si="6">P53+P54+P55+P56+P57+P58+P59+P60+P61</f>
        <v>0</v>
      </c>
    </row>
    <row r="53" spans="1:16" x14ac:dyDescent="0.35">
      <c r="A53" s="22" t="s">
        <v>66</v>
      </c>
      <c r="B53" s="23">
        <f>'[1]P1 Presupuesto Aprobado'!B55</f>
        <v>37128541</v>
      </c>
      <c r="C53" s="23">
        <f>'[1]P1 Presupuesto Aprobado'!C55</f>
        <v>0</v>
      </c>
      <c r="D53" s="23">
        <f>'[1]P3 Ejecucion '!D55</f>
        <v>0</v>
      </c>
      <c r="E53" s="23">
        <f>'[1]P3 Ejecucion '!E55</f>
        <v>0</v>
      </c>
      <c r="F53" s="23">
        <f>'[1]P3 Ejecucion '!F55</f>
        <v>0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0</v>
      </c>
    </row>
    <row r="54" spans="1:16" x14ac:dyDescent="0.35">
      <c r="A54" s="22" t="s">
        <v>67</v>
      </c>
      <c r="B54" s="23">
        <f>'[1]P1 Presupuesto Aprobado'!B56</f>
        <v>4767166</v>
      </c>
      <c r="C54" s="23">
        <f>'[1]P1 Presupuesto Aprobado'!C56</f>
        <v>0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0</v>
      </c>
    </row>
    <row r="55" spans="1:16" x14ac:dyDescent="0.35">
      <c r="A55" s="22" t="s">
        <v>68</v>
      </c>
      <c r="B55" s="23">
        <f>'[1]P1 Presupuesto Aprobado'!B57</f>
        <v>7286000</v>
      </c>
      <c r="C55" s="23">
        <f>'[1]P1 Presupuesto Aprobado'!C57</f>
        <v>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x14ac:dyDescent="0.35">
      <c r="A56" s="22" t="s">
        <v>69</v>
      </c>
      <c r="B56" s="23">
        <f>'[1]P1 Presupuesto Aprobado'!B58</f>
        <v>70000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x14ac:dyDescent="0.35">
      <c r="A57" s="22" t="s">
        <v>70</v>
      </c>
      <c r="B57" s="23">
        <f>'[1]P1 Presupuesto Aprobado'!B59</f>
        <v>2266600</v>
      </c>
      <c r="C57" s="23">
        <f>'[1]P1 Presupuesto Aprobado'!C59</f>
        <v>0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0</v>
      </c>
    </row>
    <row r="58" spans="1:16" x14ac:dyDescent="0.35">
      <c r="A58" s="22" t="s">
        <v>71</v>
      </c>
      <c r="B58" s="23">
        <f>'[1]P1 Presupuesto Aprobado'!B60</f>
        <v>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922727</v>
      </c>
      <c r="C60" s="23">
        <f>'[1]P1 Presupuesto Aprobado'!C62</f>
        <v>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21126885</v>
      </c>
      <c r="C62" s="21">
        <f>'[1]P1 Presupuesto Aprobado'!C64</f>
        <v>0</v>
      </c>
      <c r="D62" s="21">
        <f>'[1]P3 Ejecucion '!D64</f>
        <v>0</v>
      </c>
      <c r="E62" s="21">
        <f>'[1]P3 Ejecucion '!E64</f>
        <v>0</v>
      </c>
      <c r="F62" s="21">
        <f>'[1]P3 Ejecucion '!F64</f>
        <v>0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9">
        <f t="shared" ref="P62" si="7">P63+P64+P65+P66</f>
        <v>0</v>
      </c>
    </row>
    <row r="63" spans="1:16" x14ac:dyDescent="0.35">
      <c r="A63" s="22" t="s">
        <v>76</v>
      </c>
      <c r="B63" s="23">
        <f>'[1]P1 Presupuesto Aprobado'!B65</f>
        <v>21126885</v>
      </c>
      <c r="C63" s="23">
        <f>'[1]P1 Presupuesto Aprobado'!C65</f>
        <v>0</v>
      </c>
      <c r="D63" s="23">
        <f>'[1]P3 Ejecucion '!D65</f>
        <v>0</v>
      </c>
      <c r="E63" s="23">
        <f>'[1]P3 Ejecucion '!E65</f>
        <v>0</v>
      </c>
      <c r="F63" s="23">
        <f>'[1]P3 Ejecucion '!F65</f>
        <v>0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0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29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9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9">
        <f t="shared" ref="P70" si="9">P71+P72+P73</f>
        <v>0</v>
      </c>
    </row>
    <row r="71" spans="1:16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8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8">
        <f t="shared" ref="P76:P82" si="12">SUM(D76:O76)</f>
        <v>0</v>
      </c>
    </row>
    <row r="77" spans="1:16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9">
        <f t="shared" ref="P78" si="13">P79+P80</f>
        <v>0</v>
      </c>
    </row>
    <row r="79" spans="1:16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9">
        <f t="shared" ref="P81" si="14">P82</f>
        <v>0</v>
      </c>
    </row>
    <row r="82" spans="1:16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810352937</v>
      </c>
      <c r="C83" s="33">
        <f t="shared" ref="C83:P83" si="15">C9+C74</f>
        <v>0</v>
      </c>
      <c r="D83" s="33">
        <f t="shared" si="15"/>
        <v>26297339.990000002</v>
      </c>
      <c r="E83" s="33">
        <f t="shared" si="15"/>
        <v>0</v>
      </c>
      <c r="F83" s="33">
        <f t="shared" si="15"/>
        <v>0</v>
      </c>
      <c r="G83" s="33">
        <f t="shared" si="15"/>
        <v>0</v>
      </c>
      <c r="H83" s="33">
        <f t="shared" si="15"/>
        <v>0</v>
      </c>
      <c r="I83" s="33">
        <f t="shared" si="15"/>
        <v>0</v>
      </c>
      <c r="J83" s="33">
        <f t="shared" si="15"/>
        <v>0</v>
      </c>
      <c r="K83" s="33">
        <f t="shared" si="15"/>
        <v>0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26297339.990000002</v>
      </c>
    </row>
    <row r="84" spans="1:16" x14ac:dyDescent="0.35">
      <c r="A84" s="34" t="s">
        <v>97</v>
      </c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.5" x14ac:dyDescent="0.4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1"/>
      <c r="O85" s="40"/>
      <c r="P85" s="40"/>
    </row>
    <row r="86" spans="1:16" x14ac:dyDescent="0.35">
      <c r="A86" s="42" t="s">
        <v>98</v>
      </c>
      <c r="B86" s="35"/>
      <c r="C86" s="35"/>
      <c r="D86" s="35"/>
      <c r="E86" s="35"/>
      <c r="F86" s="35"/>
      <c r="G86" s="35"/>
      <c r="H86" s="35"/>
      <c r="I86" s="43"/>
      <c r="J86" s="43"/>
      <c r="K86" s="43"/>
      <c r="L86" s="43"/>
      <c r="M86" s="43"/>
      <c r="N86" s="43"/>
      <c r="O86" s="43"/>
      <c r="P86" s="35"/>
    </row>
    <row r="87" spans="1:16" x14ac:dyDescent="0.35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5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5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5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5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5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5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5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4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15" thickBot="1" x14ac:dyDescent="0.4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25" thickBot="1" x14ac:dyDescent="0.4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49" thickBot="1" x14ac:dyDescent="0.4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5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5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5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5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5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2025-01-31T20:22:37Z</dcterms:created>
  <dcterms:modified xsi:type="dcterms:W3CDTF">2025-01-31T20:23:30Z</dcterms:modified>
</cp:coreProperties>
</file>