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28800" windowHeight="1203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4" i="1" l="1"/>
  <c r="N84" i="1"/>
  <c r="M84" i="1"/>
  <c r="L84" i="1"/>
  <c r="K84" i="1"/>
  <c r="J84" i="1"/>
  <c r="I84" i="1"/>
  <c r="H84" i="1"/>
  <c r="G84" i="1"/>
  <c r="F84" i="1"/>
  <c r="E84" i="1"/>
  <c r="D84" i="1"/>
  <c r="P84" i="1" s="1"/>
  <c r="C84" i="1"/>
  <c r="B84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O82" i="1"/>
  <c r="N82" i="1"/>
  <c r="M82" i="1"/>
  <c r="L82" i="1"/>
  <c r="K82" i="1"/>
  <c r="J82" i="1"/>
  <c r="I82" i="1"/>
  <c r="H82" i="1"/>
  <c r="G82" i="1"/>
  <c r="F82" i="1"/>
  <c r="E82" i="1"/>
  <c r="D82" i="1"/>
  <c r="P82" i="1" s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P78" i="1" s="1"/>
  <c r="C78" i="1"/>
  <c r="B78" i="1"/>
  <c r="O77" i="1"/>
  <c r="N77" i="1"/>
  <c r="M77" i="1"/>
  <c r="L77" i="1"/>
  <c r="K77" i="1"/>
  <c r="J77" i="1"/>
  <c r="I77" i="1"/>
  <c r="H77" i="1"/>
  <c r="G77" i="1"/>
  <c r="F77" i="1"/>
  <c r="F76" i="1" s="1"/>
  <c r="E77" i="1"/>
  <c r="D77" i="1"/>
  <c r="C77" i="1"/>
  <c r="B77" i="1"/>
  <c r="B76" i="1" s="1"/>
  <c r="O76" i="1"/>
  <c r="N76" i="1"/>
  <c r="M76" i="1"/>
  <c r="L76" i="1"/>
  <c r="K76" i="1"/>
  <c r="J76" i="1"/>
  <c r="C76" i="1"/>
  <c r="O75" i="1"/>
  <c r="N75" i="1"/>
  <c r="M75" i="1"/>
  <c r="L75" i="1"/>
  <c r="K75" i="1"/>
  <c r="J75" i="1"/>
  <c r="C75" i="1"/>
  <c r="O74" i="1"/>
  <c r="N74" i="1"/>
  <c r="M74" i="1"/>
  <c r="L74" i="1"/>
  <c r="K74" i="1"/>
  <c r="J74" i="1"/>
  <c r="I74" i="1"/>
  <c r="H74" i="1"/>
  <c r="G74" i="1"/>
  <c r="F74" i="1"/>
  <c r="E74" i="1"/>
  <c r="D74" i="1"/>
  <c r="P74" i="1" s="1"/>
  <c r="C74" i="1"/>
  <c r="B74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M46" i="1" s="1"/>
  <c r="L48" i="1"/>
  <c r="K48" i="1"/>
  <c r="J48" i="1"/>
  <c r="I48" i="1"/>
  <c r="H48" i="1"/>
  <c r="G48" i="1"/>
  <c r="F48" i="1"/>
  <c r="E48" i="1"/>
  <c r="D48" i="1"/>
  <c r="B48" i="1"/>
  <c r="P47" i="1"/>
  <c r="O47" i="1"/>
  <c r="O46" i="1" s="1"/>
  <c r="N47" i="1"/>
  <c r="M47" i="1"/>
  <c r="L47" i="1"/>
  <c r="K47" i="1"/>
  <c r="K46" i="1" s="1"/>
  <c r="J47" i="1"/>
  <c r="I47" i="1"/>
  <c r="H47" i="1"/>
  <c r="G47" i="1"/>
  <c r="G46" i="1" s="1"/>
  <c r="F47" i="1"/>
  <c r="E47" i="1"/>
  <c r="D47" i="1"/>
  <c r="C47" i="1"/>
  <c r="C46" i="1" s="1"/>
  <c r="B47" i="1"/>
  <c r="I46" i="1"/>
  <c r="E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H26" i="1"/>
  <c r="F26" i="1"/>
  <c r="E26" i="1"/>
  <c r="D26" i="1"/>
  <c r="P26" i="1" s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E10" i="1" l="1"/>
  <c r="E85" i="1" s="1"/>
  <c r="I10" i="1"/>
  <c r="I85" i="1" s="1"/>
  <c r="M10" i="1"/>
  <c r="M85" i="1" s="1"/>
  <c r="P13" i="1"/>
  <c r="P15" i="1"/>
  <c r="P30" i="1"/>
  <c r="P32" i="1"/>
  <c r="P34" i="1"/>
  <c r="P36" i="1"/>
  <c r="P38" i="1"/>
  <c r="P40" i="1"/>
  <c r="P42" i="1"/>
  <c r="P44" i="1"/>
  <c r="P55" i="1"/>
  <c r="P57" i="1"/>
  <c r="P59" i="1"/>
  <c r="P61" i="1"/>
  <c r="P65" i="1"/>
  <c r="P67" i="1"/>
  <c r="P70" i="1"/>
  <c r="P75" i="1"/>
  <c r="G76" i="1"/>
  <c r="P19" i="1"/>
  <c r="P21" i="1"/>
  <c r="P23" i="1"/>
  <c r="P25" i="1"/>
  <c r="B46" i="1"/>
  <c r="B10" i="1" s="1"/>
  <c r="B85" i="1" s="1"/>
  <c r="F46" i="1"/>
  <c r="F10" i="1" s="1"/>
  <c r="F85" i="1" s="1"/>
  <c r="J46" i="1"/>
  <c r="J10" i="1" s="1"/>
  <c r="J85" i="1" s="1"/>
  <c r="N46" i="1"/>
  <c r="N10" i="1" s="1"/>
  <c r="N85" i="1" s="1"/>
  <c r="D46" i="1"/>
  <c r="D10" i="1" s="1"/>
  <c r="H46" i="1"/>
  <c r="H10" i="1" s="1"/>
  <c r="L46" i="1"/>
  <c r="L10" i="1" s="1"/>
  <c r="L85" i="1" s="1"/>
  <c r="P46" i="1"/>
  <c r="P73" i="1"/>
  <c r="D76" i="1"/>
  <c r="H76" i="1"/>
  <c r="P79" i="1"/>
  <c r="P81" i="1"/>
  <c r="P83" i="1"/>
  <c r="P68" i="1"/>
  <c r="C10" i="1"/>
  <c r="C85" i="1" s="1"/>
  <c r="G10" i="1"/>
  <c r="K10" i="1"/>
  <c r="K85" i="1" s="1"/>
  <c r="O10" i="1"/>
  <c r="O85" i="1" s="1"/>
  <c r="P12" i="1"/>
  <c r="P14" i="1"/>
  <c r="P16" i="1"/>
  <c r="P31" i="1"/>
  <c r="P33" i="1"/>
  <c r="P35" i="1"/>
  <c r="P39" i="1"/>
  <c r="P41" i="1"/>
  <c r="P43" i="1"/>
  <c r="P45" i="1"/>
  <c r="P54" i="1"/>
  <c r="P53" i="1" s="1"/>
  <c r="P56" i="1"/>
  <c r="P58" i="1"/>
  <c r="P60" i="1"/>
  <c r="P62" i="1"/>
  <c r="P64" i="1"/>
  <c r="P63" i="1" s="1"/>
  <c r="P66" i="1"/>
  <c r="P71" i="1"/>
  <c r="E76" i="1"/>
  <c r="I76" i="1"/>
  <c r="P76" i="1"/>
  <c r="P77" i="1"/>
  <c r="H85" i="1" l="1"/>
  <c r="G85" i="1"/>
  <c r="D85" i="1"/>
  <c r="P37" i="1"/>
  <c r="P10" i="1" s="1"/>
  <c r="P85" i="1" s="1"/>
</calcChain>
</file>

<file path=xl/sharedStrings.xml><?xml version="1.0" encoding="utf-8"?>
<sst xmlns="http://schemas.openxmlformats.org/spreadsheetml/2006/main" count="116" uniqueCount="116">
  <si>
    <t xml:space="preserve"> Gabinete de Coordinación de Políticas Sociales</t>
  </si>
  <si>
    <t xml:space="preserve">     COMISION PRESIDENCIAL DE APOYO AL DESARROLLO BARRIAL </t>
  </si>
  <si>
    <t>Año 2026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</si>
  <si>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</si>
  <si>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</si>
  <si>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</si>
  <si>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</si>
  <si>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</si>
  <si>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</si>
  <si>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</si>
  <si>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</si>
  <si>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</si>
  <si>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</si>
  <si>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</si>
  <si>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</si>
  <si>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</si>
  <si>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</si>
  <si>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</si>
  <si>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</si>
  <si>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</si>
  <si>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</si>
  <si>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</si>
  <si>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</si>
  <si>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</si>
  <si>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</si>
  <si>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</si>
  <si>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</si>
  <si>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</si>
  <si>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</si>
  <si>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</si>
  <si>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</si>
  <si>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</si>
  <si>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</si>
  <si>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</si>
  <si>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</si>
  <si>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</si>
  <si>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</si>
  <si>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</si>
  <si>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</si>
  <si>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</si>
  <si>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</si>
  <si>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</si>
  <si>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</si>
  <si>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</si>
  <si>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</si>
  <si>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</si>
  <si>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</si>
  <si>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</si>
  <si>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</si>
  <si>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</si>
  <si>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</si>
  <si>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</si>
  <si>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</si>
  <si>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</si>
  <si>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</si>
  <si>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</si>
  <si>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</si>
  <si>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</si>
  <si>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</si>
  <si>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</si>
  <si>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</si>
  <si>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</si>
  <si>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</si>
  <si>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</si>
  <si>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</si>
  <si>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</si>
  <si>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</si>
  <si>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</si>
  <si>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</si>
  <si>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</si>
  <si>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</si>
  <si>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</si>
  <si>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</si>
  <si>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</si>
  <si>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</si>
  <si>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</si>
  <si>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</si>
  <si>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</si>
  <si>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</si>
  <si>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</si>
  <si>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</si>
  <si>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</si>
  <si>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</si>
  <si>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</si>
  <si>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</si>
  <si>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</si>
  <si>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</si>
  <si>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INTERESES, RECARGOS, MULTAS Y SANCIONES DE IMPUESTOS Y
CONTRIBUCIONES SOCIALES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</si>
  <si>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</si>
  <si>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</si>
  <si>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</si>
  <si>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</si>
  <si>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</si>
  <si>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</si>
  <si>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</si>
  <si>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</si>
  <si>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</si>
  <si>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</si>
  <si>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30 de junio del 2026</t>
  </si>
  <si>
    <t xml:space="preserve"> 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</si>
  <si>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</si>
  <si>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</si>
  <si>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</si>
  <si>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</si>
  <si>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</si>
  <si>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</si>
  <si>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</si>
  <si>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7-Fuente: </t>
    </r>
    <r>
      <rPr>
        <b/>
        <i/>
        <sz val="12"/>
        <rFont val="Calibri"/>
        <family val="2"/>
        <scheme val="minor"/>
      </rPr>
      <t>SIGEF</t>
    </r>
  </si>
  <si>
    <t>Definiciones: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</si>
  <si>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</si>
  <si>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</si>
  <si>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</si>
  <si>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</si>
  <si>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 xml:space="preserve">              Licda. Ingrid Garcia</t>
  </si>
  <si>
    <t xml:space="preserve">        Analista de Presupuesto</t>
  </si>
  <si>
    <t>Enc. Dpto, Administrativo-Financiero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</si>
</sst>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43" fontId="2" fillId="0" borderId="0" xfId="1" applyFont="1"/>
    <xf numFmtId="43" fontId="5" fillId="3" borderId="2" xfId="1" applyFont="1" applyFill="1" applyBorder="1" applyAlignment="1">
      <alignment horizontal="center"/>
    </xf>
    <xf numFmtId="43" fontId="5" fillId="3" borderId="7" xfId="1" applyFont="1" applyFill="1" applyBorder="1" applyAlignment="1">
      <alignment horizontal="center"/>
    </xf>
    <xf numFmtId="0" fontId="4" fillId="0" borderId="8" xfId="0" applyFont="1" applyBorder="1" applyAlignment="1">
      <alignment horizontal="left" wrapText="1"/>
    </xf>
    <xf numFmtId="43" fontId="4" fillId="0" borderId="8" xfId="1" applyFont="1" applyBorder="1"/>
    <xf numFmtId="0" fontId="4" fillId="0" borderId="0" xfId="0" applyFont="1" applyAlignment="1">
      <alignment horizontal="left" wrapText="1" indent="1"/>
    </xf>
    <xf numFmtId="43" fontId="4" fillId="0" borderId="8" xfId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3" fontId="2" fillId="0" borderId="8" xfId="1" applyFont="1" applyBorder="1" applyAlignment="1">
      <alignment horizontal="left" vertical="center" wrapText="1"/>
    </xf>
    <xf numFmtId="43" fontId="2" fillId="0" borderId="0" xfId="1" applyFont="1" applyAlignment="1"/>
    <xf numFmtId="0" fontId="4" fillId="0" borderId="0" xfId="0" applyFont="1" applyAlignment="1">
      <alignment horizontal="left" wrapText="1"/>
    </xf>
    <xf numFmtId="0" fontId="2" fillId="4" borderId="0" xfId="0" applyFont="1" applyFill="1" applyAlignment="1">
      <alignment horizontal="left" wrapText="1"/>
    </xf>
    <xf numFmtId="43" fontId="2" fillId="4" borderId="8" xfId="1" applyFont="1" applyFill="1" applyBorder="1" applyAlignment="1">
      <alignment horizontal="left" vertical="center" wrapText="1"/>
    </xf>
    <xf numFmtId="43" fontId="2" fillId="4" borderId="0" xfId="1" applyFont="1" applyFill="1" applyAlignment="1"/>
    <xf numFmtId="43" fontId="4" fillId="0" borderId="0" xfId="1" applyFont="1" applyAlignment="1">
      <alignment vertical="center" wrapText="1"/>
    </xf>
    <xf numFmtId="0" fontId="5" fillId="2" borderId="9" xfId="0" applyFont="1" applyFill="1" applyBorder="1" applyAlignment="1">
      <alignment vertical="center"/>
    </xf>
    <xf numFmtId="43" fontId="5" fillId="2" borderId="10" xfId="1" applyFont="1" applyFill="1" applyBorder="1" applyAlignment="1">
      <alignment horizontal="center" vertical="center" wrapText="1"/>
    </xf>
    <xf numFmtId="0" fontId="4" fillId="4" borderId="0" xfId="0" applyFont="1" applyFill="1"/>
    <xf numFmtId="4" fontId="2" fillId="0" borderId="0" xfId="0" applyNumberFormat="1" applyFont="1"/>
    <xf numFmtId="43" fontId="4" fillId="5" borderId="0" xfId="1" applyFont="1" applyFill="1" applyBorder="1" applyAlignment="1">
      <alignment horizontal="center" vertical="center" wrapText="1"/>
    </xf>
    <xf numFmtId="0" fontId="2" fillId="4" borderId="0" xfId="0" applyFont="1" applyFill="1"/>
    <xf numFmtId="43" fontId="2" fillId="4" borderId="0" xfId="1" applyFont="1" applyFill="1"/>
    <xf numFmtId="43" fontId="2" fillId="4" borderId="0" xfId="1" applyFont="1" applyFill="1" applyAlignment="1">
      <alignment horizontal="right"/>
    </xf>
    <xf numFmtId="43" fontId="2" fillId="4" borderId="11" xfId="1" applyFont="1" applyFill="1" applyBorder="1"/>
    <xf numFmtId="43" fontId="2" fillId="4" borderId="0" xfId="1" applyFont="1" applyFill="1" applyBorder="1"/>
    <xf numFmtId="0" fontId="6" fillId="0" borderId="0" xfId="0" applyFont="1"/>
    <xf numFmtId="0" fontId="7" fillId="0" borderId="0" xfId="0" applyFont="1" applyAlignment="1">
      <alignment horizontal="left"/>
    </xf>
    <xf numFmtId="43" fontId="8" fillId="0" borderId="0" xfId="1" applyFont="1"/>
    <xf numFmtId="0" fontId="3" fillId="0" borderId="0" xfId="0" applyFont="1" applyAlignment="1">
      <alignment horizontal="left"/>
    </xf>
    <xf numFmtId="0" fontId="9" fillId="5" borderId="0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center"/>
    </xf>
    <xf numFmtId="0" fontId="2" fillId="0" borderId="12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0" xfId="0" applyFont="1" applyBorder="1"/>
    <xf numFmtId="43" fontId="2" fillId="0" borderId="0" xfId="1" applyFont="1" applyBorder="1"/>
    <xf numFmtId="0" fontId="11" fillId="0" borderId="0" xfId="0" applyFont="1"/>
    <xf numFmtId="0" fontId="12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Border="1" applyAlignment="1">
      <alignment horizontal="center" vertical="top" wrapText="1" readingOrder="1"/>
    </xf>
    <xf numFmtId="0" fontId="5" fillId="2" borderId="2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 wrapText="1"/>
    </xf>
    <xf numFmtId="43" fontId="5" fillId="2" borderId="6" xfId="1" applyFont="1" applyFill="1" applyBorder="1" applyAlignment="1">
      <alignment horizontal="center" vertical="center" wrapText="1"/>
    </xf>
    <xf numFmtId="43" fontId="5" fillId="3" borderId="3" xfId="1" applyFont="1" applyFill="1" applyBorder="1" applyAlignment="1">
      <alignment horizontal="center" vertical="center"/>
    </xf>
    <xf numFmtId="43" fontId="5" fillId="3" borderId="4" xfId="1" applyFont="1" applyFill="1" applyBorder="1" applyAlignment="1">
      <alignment horizontal="center" vertical="center"/>
    </xf>
    <xf numFmtId="43" fontId="5" fillId="3" borderId="5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1</xdr:row>
      <xdr:rowOff>25400</xdr:rowOff>
    </xdr:from>
    <xdr:to>
      <xdr:col>15</xdr:col>
      <xdr:colOff>984250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6249651" y="225425"/>
          <a:ext cx="2108199" cy="822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262164</xdr:colOff>
      <xdr:row>1</xdr:row>
      <xdr:rowOff>49892</xdr:rowOff>
    </xdr:from>
    <xdr:to>
      <xdr:col>2</xdr:col>
      <xdr:colOff>532039</xdr:colOff>
      <xdr:row>6</xdr:row>
      <xdr:rowOff>23932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4" y="249917"/>
          <a:ext cx="1793875" cy="926540"/>
        </a:xfrm>
        <a:prstGeom prst="rect">
          <a:avLst/>
        </a:prstGeom>
      </xdr:spPr>
    </xdr:pic>
    <xdr:clientData/>
  </xdr:twoCellAnchor>
  <xdr:twoCellAnchor>
    <xdr:from>
      <xdr:col>13</xdr:col>
      <xdr:colOff>711731</xdr:colOff>
      <xdr:row>1</xdr:row>
      <xdr:rowOff>71133</xdr:rowOff>
    </xdr:from>
    <xdr:to>
      <xdr:col>15</xdr:col>
      <xdr:colOff>773207</xdr:colOff>
      <xdr:row>3</xdr:row>
      <xdr:rowOff>162404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2731" y="271158"/>
          <a:ext cx="1814076" cy="719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PARENCIA/2026-PLANTILLA%20PRESUPUESTO%20Y%20EJECUCIO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442499558</v>
          </cell>
          <cell r="C12">
            <v>442499558</v>
          </cell>
        </row>
        <row r="13">
          <cell r="B13">
            <v>355331797</v>
          </cell>
          <cell r="C13">
            <v>355331797</v>
          </cell>
        </row>
        <row r="14">
          <cell r="B14">
            <v>49296598</v>
          </cell>
          <cell r="C14">
            <v>49296598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37871163</v>
          </cell>
          <cell r="C17">
            <v>37871163</v>
          </cell>
        </row>
        <row r="18">
          <cell r="B18">
            <v>78624623</v>
          </cell>
          <cell r="C18">
            <v>71225033.670000002</v>
          </cell>
        </row>
        <row r="19">
          <cell r="B19">
            <v>10391004</v>
          </cell>
          <cell r="C19">
            <v>10391004</v>
          </cell>
        </row>
        <row r="20">
          <cell r="B20">
            <v>605000</v>
          </cell>
          <cell r="C20">
            <v>605000</v>
          </cell>
        </row>
        <row r="21">
          <cell r="B21">
            <v>2160000</v>
          </cell>
          <cell r="C21">
            <v>2160000</v>
          </cell>
        </row>
        <row r="22">
          <cell r="B22">
            <v>700000</v>
          </cell>
          <cell r="C22">
            <v>700000</v>
          </cell>
        </row>
        <row r="23">
          <cell r="B23">
            <v>23872142</v>
          </cell>
          <cell r="C23">
            <v>25253210</v>
          </cell>
        </row>
        <row r="24">
          <cell r="B24">
            <v>3701315</v>
          </cell>
          <cell r="C24">
            <v>5871820.6699999999</v>
          </cell>
        </row>
        <row r="25">
          <cell r="B25">
            <v>6971340</v>
          </cell>
          <cell r="C25">
            <v>931916</v>
          </cell>
        </row>
        <row r="26">
          <cell r="B26">
            <v>27523822</v>
          </cell>
          <cell r="C26">
            <v>22612083</v>
          </cell>
        </row>
        <row r="27">
          <cell r="B27">
            <v>2700000</v>
          </cell>
          <cell r="C27">
            <v>2700000</v>
          </cell>
        </row>
        <row r="28">
          <cell r="B28">
            <v>183564710</v>
          </cell>
          <cell r="C28">
            <v>429721115.81</v>
          </cell>
        </row>
        <row r="29">
          <cell r="B29">
            <v>27469744</v>
          </cell>
          <cell r="C29">
            <v>140113532.58000001</v>
          </cell>
        </row>
        <row r="30">
          <cell r="B30">
            <v>6344520</v>
          </cell>
          <cell r="C30">
            <v>6490149.2800000003</v>
          </cell>
        </row>
        <row r="31">
          <cell r="B31">
            <v>2150543</v>
          </cell>
          <cell r="C31">
            <v>2150543</v>
          </cell>
        </row>
        <row r="32">
          <cell r="B32">
            <v>0</v>
          </cell>
          <cell r="C32">
            <v>0</v>
          </cell>
        </row>
        <row r="33">
          <cell r="B33">
            <v>973250</v>
          </cell>
          <cell r="C33">
            <v>1318754</v>
          </cell>
        </row>
        <row r="34">
          <cell r="B34">
            <v>23096330</v>
          </cell>
          <cell r="C34">
            <v>114277470</v>
          </cell>
        </row>
        <row r="35">
          <cell r="B35">
            <v>19999418</v>
          </cell>
          <cell r="C35">
            <v>18631387.5</v>
          </cell>
        </row>
        <row r="36">
          <cell r="B36">
            <v>0</v>
          </cell>
          <cell r="C36">
            <v>0</v>
          </cell>
        </row>
        <row r="37">
          <cell r="B37">
            <v>103530905</v>
          </cell>
          <cell r="C37">
            <v>146739279.44999999</v>
          </cell>
        </row>
        <row r="38">
          <cell r="B38">
            <v>3200000</v>
          </cell>
          <cell r="C38">
            <v>3200000</v>
          </cell>
        </row>
        <row r="39">
          <cell r="B39">
            <v>3200000</v>
          </cell>
          <cell r="C39">
            <v>3200000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37474677</v>
          </cell>
          <cell r="C54">
            <v>36630970.810000002</v>
          </cell>
        </row>
        <row r="55">
          <cell r="B55">
            <v>30331284</v>
          </cell>
          <cell r="C55">
            <v>28551667.309999999</v>
          </cell>
        </row>
        <row r="56">
          <cell r="B56">
            <v>3487026</v>
          </cell>
          <cell r="C56">
            <v>4374526</v>
          </cell>
        </row>
        <row r="57">
          <cell r="B57">
            <v>1520000</v>
          </cell>
          <cell r="C57">
            <v>1559000</v>
          </cell>
        </row>
        <row r="58">
          <cell r="B58">
            <v>80000</v>
          </cell>
          <cell r="C58">
            <v>80000</v>
          </cell>
        </row>
        <row r="59">
          <cell r="B59">
            <v>1710129</v>
          </cell>
          <cell r="C59">
            <v>1719539.5</v>
          </cell>
        </row>
        <row r="60">
          <cell r="B60">
            <v>249000</v>
          </cell>
          <cell r="C60">
            <v>249000</v>
          </cell>
        </row>
        <row r="61">
          <cell r="B61">
            <v>0</v>
          </cell>
          <cell r="C61">
            <v>0</v>
          </cell>
        </row>
        <row r="62">
          <cell r="B62">
            <v>97238</v>
          </cell>
          <cell r="C62">
            <v>97238</v>
          </cell>
        </row>
        <row r="63">
          <cell r="B63">
            <v>0</v>
          </cell>
          <cell r="C63">
            <v>0</v>
          </cell>
        </row>
        <row r="64">
          <cell r="B64">
            <v>96088812</v>
          </cell>
          <cell r="C64">
            <v>99529520.709999993</v>
          </cell>
        </row>
        <row r="65">
          <cell r="B65">
            <v>94248812</v>
          </cell>
          <cell r="C65">
            <v>98792061</v>
          </cell>
        </row>
        <row r="66">
          <cell r="B66">
            <v>1840000</v>
          </cell>
          <cell r="C66">
            <v>737459.71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4">
          <cell r="C74">
            <v>0</v>
          </cell>
        </row>
        <row r="75">
          <cell r="B75">
            <v>0</v>
          </cell>
          <cell r="C75">
            <v>0</v>
          </cell>
        </row>
        <row r="76">
          <cell r="C76">
            <v>0</v>
          </cell>
        </row>
        <row r="77">
          <cell r="C77"/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  <row r="85">
          <cell r="B85">
            <v>0</v>
          </cell>
          <cell r="C85">
            <v>0</v>
          </cell>
        </row>
      </sheetData>
      <sheetData sheetId="1"/>
      <sheetData sheetId="2">
        <row r="12">
          <cell r="D12">
            <v>23504008.07</v>
          </cell>
          <cell r="E12">
            <v>32029184.110000003</v>
          </cell>
          <cell r="F12">
            <v>32067631.100000001</v>
          </cell>
          <cell r="G12">
            <v>23209852.300000001</v>
          </cell>
          <cell r="H12">
            <v>38515137.040000007</v>
          </cell>
          <cell r="I12">
            <v>49846217.32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199172029.94000003</v>
          </cell>
        </row>
        <row r="13">
          <cell r="D13">
            <v>19804533.920000002</v>
          </cell>
          <cell r="E13">
            <v>28306533.920000002</v>
          </cell>
          <cell r="F13">
            <v>28348533.920000002</v>
          </cell>
          <cell r="G13">
            <v>19521462.609999999</v>
          </cell>
          <cell r="H13">
            <v>34913536.450000003</v>
          </cell>
          <cell r="I13">
            <v>27480432.609999999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681800</v>
          </cell>
          <cell r="E14">
            <v>711800</v>
          </cell>
          <cell r="F14">
            <v>711800</v>
          </cell>
          <cell r="G14">
            <v>711800</v>
          </cell>
          <cell r="H14">
            <v>621800</v>
          </cell>
          <cell r="I14">
            <v>19441333.920000002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/>
          <cell r="E15"/>
          <cell r="F15"/>
          <cell r="G15"/>
          <cell r="H15"/>
          <cell r="I15">
            <v>0</v>
          </cell>
          <cell r="J15">
            <v>0</v>
          </cell>
          <cell r="K15"/>
          <cell r="L15"/>
          <cell r="M15"/>
          <cell r="N15"/>
          <cell r="O15"/>
        </row>
        <row r="16">
          <cell r="D16"/>
          <cell r="E16"/>
          <cell r="F16"/>
          <cell r="G16"/>
          <cell r="H16"/>
          <cell r="I16"/>
          <cell r="J16">
            <v>0</v>
          </cell>
          <cell r="K16"/>
          <cell r="L16"/>
          <cell r="M16"/>
          <cell r="N16"/>
          <cell r="O16"/>
        </row>
        <row r="17">
          <cell r="D17">
            <v>3017674.15</v>
          </cell>
          <cell r="E17">
            <v>3010850.19</v>
          </cell>
          <cell r="F17">
            <v>3007297.18</v>
          </cell>
          <cell r="G17">
            <v>2976589.69</v>
          </cell>
          <cell r="H17">
            <v>2979800.59</v>
          </cell>
          <cell r="I17">
            <v>2924450.79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756954.69</v>
          </cell>
          <cell r="E18">
            <v>4501093.42</v>
          </cell>
          <cell r="F18">
            <v>3907981.099999994</v>
          </cell>
          <cell r="G18">
            <v>7592391.1199999992</v>
          </cell>
          <cell r="H18">
            <v>2782036.13</v>
          </cell>
          <cell r="I18">
            <v>5856082.3100000005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25396538.769999996</v>
          </cell>
        </row>
        <row r="19">
          <cell r="D19">
            <v>49522.85</v>
          </cell>
          <cell r="E19">
            <v>1086186.19</v>
          </cell>
          <cell r="F19">
            <v>816972.92</v>
          </cell>
          <cell r="G19">
            <v>860534.86</v>
          </cell>
          <cell r="H19">
            <v>253426.49</v>
          </cell>
          <cell r="I19">
            <v>682943.18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/>
          <cell r="E20"/>
          <cell r="F20">
            <v>60583.56</v>
          </cell>
          <cell r="G20">
            <v>60180</v>
          </cell>
          <cell r="H20"/>
          <cell r="I20">
            <v>120763.56</v>
          </cell>
          <cell r="J20">
            <v>0</v>
          </cell>
          <cell r="K20">
            <v>0</v>
          </cell>
          <cell r="L20"/>
          <cell r="M20"/>
          <cell r="N20">
            <v>0</v>
          </cell>
          <cell r="O20">
            <v>0</v>
          </cell>
        </row>
        <row r="21">
          <cell r="D21"/>
          <cell r="E21"/>
          <cell r="F21">
            <v>131962.5</v>
          </cell>
          <cell r="G21">
            <v>0</v>
          </cell>
          <cell r="H21">
            <v>0</v>
          </cell>
          <cell r="I21">
            <v>84500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/>
          <cell r="E22"/>
          <cell r="F22">
            <v>0</v>
          </cell>
          <cell r="G22"/>
          <cell r="H22"/>
          <cell r="I22">
            <v>131993.59</v>
          </cell>
          <cell r="J22">
            <v>0</v>
          </cell>
          <cell r="K22"/>
          <cell r="L22"/>
          <cell r="M22"/>
          <cell r="N22"/>
          <cell r="O22">
            <v>0</v>
          </cell>
        </row>
        <row r="23">
          <cell r="D23">
            <v>681471.84</v>
          </cell>
          <cell r="E23">
            <v>3388947.23</v>
          </cell>
          <cell r="F23">
            <v>2019316.2099999941</v>
          </cell>
          <cell r="G23">
            <v>2121033.48</v>
          </cell>
          <cell r="H23">
            <v>2019316.21</v>
          </cell>
          <cell r="I23">
            <v>2124316.21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/>
          <cell r="E24"/>
          <cell r="F24">
            <v>120798.13</v>
          </cell>
          <cell r="G24">
            <v>430301.47</v>
          </cell>
          <cell r="H24">
            <v>182116.59</v>
          </cell>
          <cell r="I24">
            <v>0</v>
          </cell>
          <cell r="J24">
            <v>0</v>
          </cell>
          <cell r="K24"/>
          <cell r="L24"/>
          <cell r="M24"/>
          <cell r="N24">
            <v>0</v>
          </cell>
          <cell r="O24"/>
        </row>
        <row r="25">
          <cell r="D25"/>
          <cell r="E25"/>
          <cell r="F25">
            <v>312307.78000000003</v>
          </cell>
          <cell r="G25">
            <v>120174.15</v>
          </cell>
          <cell r="H25">
            <v>255491.84</v>
          </cell>
          <cell r="I25">
            <v>243575.6</v>
          </cell>
          <cell r="J25">
            <v>0</v>
          </cell>
          <cell r="K25">
            <v>0</v>
          </cell>
          <cell r="L25">
            <v>0</v>
          </cell>
          <cell r="M25"/>
          <cell r="N25">
            <v>0</v>
          </cell>
          <cell r="O25">
            <v>0</v>
          </cell>
        </row>
        <row r="26">
          <cell r="D26">
            <v>25960</v>
          </cell>
          <cell r="E26">
            <v>25960</v>
          </cell>
          <cell r="F26">
            <v>261960</v>
          </cell>
          <cell r="G26">
            <v>3127380.16</v>
          </cell>
          <cell r="H26">
            <v>0</v>
          </cell>
          <cell r="I26">
            <v>2467990.17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184080</v>
          </cell>
          <cell r="H27">
            <v>71685</v>
          </cell>
          <cell r="I27"/>
          <cell r="J27">
            <v>0</v>
          </cell>
          <cell r="K27"/>
          <cell r="L27">
            <v>0</v>
          </cell>
          <cell r="M27"/>
          <cell r="N27"/>
          <cell r="O27">
            <v>0</v>
          </cell>
        </row>
        <row r="28">
          <cell r="D28">
            <v>0</v>
          </cell>
          <cell r="E28">
            <v>0</v>
          </cell>
          <cell r="F28">
            <v>432417.12</v>
          </cell>
          <cell r="G28">
            <v>9250211.7100000009</v>
          </cell>
          <cell r="H28">
            <v>5328567.16</v>
          </cell>
          <cell r="I28">
            <v>2431857.54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17443053.530000001</v>
          </cell>
        </row>
        <row r="29">
          <cell r="D29"/>
          <cell r="E29">
            <v>0</v>
          </cell>
          <cell r="F29">
            <v>132598</v>
          </cell>
          <cell r="G29">
            <v>596420</v>
          </cell>
          <cell r="H29">
            <v>86862</v>
          </cell>
          <cell r="I29">
            <v>8874</v>
          </cell>
          <cell r="J29">
            <v>0</v>
          </cell>
          <cell r="K29"/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/>
          <cell r="E30"/>
          <cell r="F30">
            <v>290969.12</v>
          </cell>
          <cell r="G30">
            <v>998752</v>
          </cell>
          <cell r="H30">
            <v>1446739</v>
          </cell>
          <cell r="I30">
            <v>99816.2</v>
          </cell>
          <cell r="J30">
            <v>0</v>
          </cell>
          <cell r="K30">
            <v>0</v>
          </cell>
          <cell r="L30">
            <v>0</v>
          </cell>
          <cell r="M30"/>
          <cell r="N30"/>
          <cell r="O30">
            <v>0</v>
          </cell>
        </row>
        <row r="31">
          <cell r="D31"/>
          <cell r="E31"/>
          <cell r="F31"/>
          <cell r="G31">
            <v>330801.2</v>
          </cell>
          <cell r="H31">
            <v>0</v>
          </cell>
          <cell r="I31">
            <v>541077.19999999995</v>
          </cell>
          <cell r="J31">
            <v>0</v>
          </cell>
          <cell r="K31">
            <v>0</v>
          </cell>
          <cell r="L31"/>
          <cell r="M31"/>
          <cell r="N31">
            <v>0</v>
          </cell>
          <cell r="O31">
            <v>0</v>
          </cell>
        </row>
        <row r="32">
          <cell r="D32"/>
          <cell r="E32"/>
          <cell r="F32"/>
          <cell r="G32"/>
          <cell r="H32"/>
          <cell r="I32"/>
          <cell r="J32">
            <v>0</v>
          </cell>
          <cell r="K32"/>
          <cell r="L32"/>
          <cell r="M32"/>
          <cell r="N32"/>
          <cell r="O32"/>
        </row>
        <row r="33">
          <cell r="D33"/>
          <cell r="E33"/>
          <cell r="F33"/>
          <cell r="G33">
            <v>495911.52</v>
          </cell>
          <cell r="H33">
            <v>0</v>
          </cell>
          <cell r="I33">
            <v>401908</v>
          </cell>
          <cell r="J33">
            <v>0</v>
          </cell>
          <cell r="K33"/>
          <cell r="L33"/>
          <cell r="M33"/>
          <cell r="N33"/>
          <cell r="O33">
            <v>0</v>
          </cell>
        </row>
        <row r="34">
          <cell r="D34"/>
          <cell r="E34"/>
          <cell r="F34">
            <v>8850</v>
          </cell>
          <cell r="G34">
            <v>343710.4</v>
          </cell>
          <cell r="H34">
            <v>130611.84</v>
          </cell>
          <cell r="I34">
            <v>0</v>
          </cell>
          <cell r="J34">
            <v>0</v>
          </cell>
          <cell r="K34"/>
          <cell r="L34"/>
          <cell r="M34">
            <v>0</v>
          </cell>
          <cell r="N34"/>
          <cell r="O34">
            <v>0</v>
          </cell>
        </row>
        <row r="35">
          <cell r="D35"/>
          <cell r="E35">
            <v>0</v>
          </cell>
          <cell r="F35">
            <v>0</v>
          </cell>
          <cell r="G35">
            <v>2668367.9700000002</v>
          </cell>
          <cell r="H35">
            <v>2363728.8199999998</v>
          </cell>
          <cell r="I35">
            <v>2159.4</v>
          </cell>
          <cell r="J35">
            <v>0</v>
          </cell>
          <cell r="K35"/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/>
          <cell r="E36"/>
          <cell r="F36"/>
          <cell r="G36"/>
          <cell r="H36"/>
          <cell r="I36"/>
          <cell r="J36">
            <v>0</v>
          </cell>
          <cell r="K36"/>
          <cell r="L36"/>
          <cell r="M36"/>
          <cell r="N36"/>
          <cell r="O36">
            <v>0</v>
          </cell>
        </row>
        <row r="37">
          <cell r="D37"/>
          <cell r="E37"/>
          <cell r="F37">
            <v>0</v>
          </cell>
          <cell r="G37">
            <v>3816248.62</v>
          </cell>
          <cell r="H37">
            <v>1300625.5</v>
          </cell>
          <cell r="I37">
            <v>1378022.74</v>
          </cell>
          <cell r="J37">
            <v>0</v>
          </cell>
          <cell r="K37">
            <v>0</v>
          </cell>
          <cell r="L37">
            <v>0</v>
          </cell>
          <cell r="M37"/>
          <cell r="N37">
            <v>0</v>
          </cell>
          <cell r="O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124670.19</v>
          </cell>
          <cell r="H38">
            <v>0</v>
          </cell>
          <cell r="I38">
            <v>771435.4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/>
          <cell r="F39"/>
          <cell r="G39">
            <v>124670.19</v>
          </cell>
          <cell r="H39">
            <v>0</v>
          </cell>
          <cell r="I39">
            <v>771435.4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4116804.4000000004</v>
          </cell>
          <cell r="H54">
            <v>621222.80000000005</v>
          </cell>
          <cell r="I54">
            <v>9069882.3599999994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E55"/>
          <cell r="F55"/>
          <cell r="G55">
            <v>3602928.22</v>
          </cell>
          <cell r="H55">
            <v>621222.80000000005</v>
          </cell>
          <cell r="I55">
            <v>7271884.3099999996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/>
          <cell r="O55">
            <v>0</v>
          </cell>
        </row>
        <row r="56">
          <cell r="D56">
            <v>0</v>
          </cell>
          <cell r="E56"/>
          <cell r="F56"/>
          <cell r="G56"/>
          <cell r="H56"/>
          <cell r="I56">
            <v>1162787.93</v>
          </cell>
          <cell r="J56">
            <v>0</v>
          </cell>
          <cell r="K56"/>
          <cell r="L56">
            <v>0</v>
          </cell>
          <cell r="M56"/>
          <cell r="N56">
            <v>0</v>
          </cell>
          <cell r="O56">
            <v>0</v>
          </cell>
        </row>
        <row r="57">
          <cell r="D57">
            <v>0</v>
          </cell>
          <cell r="E57"/>
          <cell r="F57"/>
          <cell r="G57">
            <v>513876.18</v>
          </cell>
          <cell r="H57">
            <v>0</v>
          </cell>
          <cell r="I57">
            <v>385010</v>
          </cell>
          <cell r="J57">
            <v>0</v>
          </cell>
          <cell r="K57"/>
          <cell r="L57">
            <v>0</v>
          </cell>
          <cell r="M57"/>
          <cell r="N57"/>
          <cell r="O57"/>
        </row>
        <row r="58">
          <cell r="D58">
            <v>0</v>
          </cell>
          <cell r="E58"/>
          <cell r="F58"/>
          <cell r="G58"/>
          <cell r="H58"/>
          <cell r="I58">
            <v>250200.12</v>
          </cell>
          <cell r="J58">
            <v>0</v>
          </cell>
          <cell r="K58"/>
          <cell r="L58"/>
          <cell r="M58"/>
          <cell r="N58"/>
          <cell r="O58">
            <v>0</v>
          </cell>
        </row>
        <row r="59">
          <cell r="D59">
            <v>0</v>
          </cell>
          <cell r="E59"/>
          <cell r="F59"/>
          <cell r="G59"/>
          <cell r="H59">
            <v>0</v>
          </cell>
          <cell r="I59"/>
          <cell r="J59">
            <v>0</v>
          </cell>
          <cell r="K59"/>
          <cell r="L59">
            <v>0</v>
          </cell>
          <cell r="M59"/>
          <cell r="N59">
            <v>0</v>
          </cell>
          <cell r="O59">
            <v>0</v>
          </cell>
        </row>
        <row r="60">
          <cell r="D60">
            <v>0</v>
          </cell>
          <cell r="E60"/>
          <cell r="F60"/>
          <cell r="G60"/>
          <cell r="H60"/>
          <cell r="I60"/>
          <cell r="J60">
            <v>0</v>
          </cell>
          <cell r="K60"/>
          <cell r="L60"/>
          <cell r="M60"/>
          <cell r="N60"/>
          <cell r="O60">
            <v>0</v>
          </cell>
        </row>
        <row r="61">
          <cell r="D61">
            <v>0</v>
          </cell>
          <cell r="E61"/>
          <cell r="F61"/>
          <cell r="G61"/>
          <cell r="H61"/>
          <cell r="I61"/>
          <cell r="J61">
            <v>0</v>
          </cell>
          <cell r="K61"/>
          <cell r="L61"/>
          <cell r="M61"/>
          <cell r="N61"/>
          <cell r="O61"/>
        </row>
        <row r="62">
          <cell r="D62">
            <v>0</v>
          </cell>
          <cell r="E62"/>
          <cell r="F62"/>
          <cell r="G62"/>
          <cell r="H62"/>
          <cell r="I62">
            <v>0</v>
          </cell>
          <cell r="J62">
            <v>0</v>
          </cell>
          <cell r="K62"/>
          <cell r="L62"/>
          <cell r="M62"/>
          <cell r="N62"/>
          <cell r="O62">
            <v>0</v>
          </cell>
        </row>
        <row r="63">
          <cell r="D63">
            <v>0</v>
          </cell>
          <cell r="E63"/>
          <cell r="F63"/>
          <cell r="G63"/>
          <cell r="H63"/>
          <cell r="I63"/>
          <cell r="J63">
            <v>0</v>
          </cell>
          <cell r="K63"/>
          <cell r="L63"/>
          <cell r="M63"/>
          <cell r="N63"/>
          <cell r="O63"/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/>
          <cell r="I65"/>
          <cell r="J65">
            <v>0</v>
          </cell>
          <cell r="K65"/>
          <cell r="L65"/>
          <cell r="M65"/>
          <cell r="N65"/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J77"/>
          <cell r="K77"/>
          <cell r="L77"/>
          <cell r="M77"/>
          <cell r="N77"/>
          <cell r="O77"/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5"/>
  <sheetViews>
    <sheetView tabSelected="1" topLeftCell="A66" zoomScale="85" zoomScaleNormal="85" workbookViewId="0">
      <selection activeCell="S13" sqref="S13"/>
    </sheetView>
  </sheetViews>
  <sheetFormatPr baseColWidth="10" defaultRowHeight="15.75" x14ac:dyDescent="0.25"/>
  <cols>
    <col min="1" max="1" width="41.28515625" style="1" customWidth="1"/>
    <col min="2" max="2" width="25.140625" style="2" bestFit="1" customWidth="1"/>
    <col min="3" max="3" width="26.42578125" style="2" bestFit="1" customWidth="1"/>
    <col min="4" max="6" width="16.42578125" style="2" customWidth="1"/>
    <col min="7" max="9" width="16.42578125" style="2" bestFit="1" customWidth="1"/>
    <col min="10" max="10" width="9.28515625" style="2" customWidth="1"/>
    <col min="11" max="11" width="9.140625" style="2" customWidth="1"/>
    <col min="12" max="12" width="13.85546875" style="2" customWidth="1"/>
    <col min="13" max="13" width="10.5703125" style="2" customWidth="1"/>
    <col min="14" max="14" width="13.85546875" style="2" customWidth="1"/>
    <col min="15" max="15" width="12.42578125" style="2" customWidth="1"/>
    <col min="16" max="16" width="17.5703125" style="2" bestFit="1" customWidth="1"/>
  </cols>
  <sheetData>
    <row r="2" spans="1:16" x14ac:dyDescent="0.25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x14ac:dyDescent="0.25">
      <c r="A3" s="42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x14ac:dyDescent="0.25">
      <c r="A4" s="44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x14ac:dyDescent="0.25">
      <c r="A5" s="46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x14ac:dyDescent="0.25">
      <c r="A6" s="47" t="s">
        <v>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8" spans="1:16" x14ac:dyDescent="0.25">
      <c r="A8" s="48" t="s">
        <v>5</v>
      </c>
      <c r="B8" s="49" t="s">
        <v>6</v>
      </c>
      <c r="C8" s="49" t="s">
        <v>7</v>
      </c>
      <c r="D8" s="51" t="s">
        <v>8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3"/>
    </row>
    <row r="9" spans="1:16" x14ac:dyDescent="0.25">
      <c r="A9" s="48"/>
      <c r="B9" s="50"/>
      <c r="C9" s="50"/>
      <c r="D9" s="3" t="s">
        <v>9</v>
      </c>
      <c r="E9" s="3" t="s">
        <v>10</v>
      </c>
      <c r="F9" s="3" t="s">
        <v>11</v>
      </c>
      <c r="G9" s="3" t="s">
        <v>12</v>
      </c>
      <c r="H9" s="4" t="s">
        <v>13</v>
      </c>
      <c r="I9" s="3" t="s">
        <v>14</v>
      </c>
      <c r="J9" s="4" t="s">
        <v>15</v>
      </c>
      <c r="K9" s="3" t="s">
        <v>16</v>
      </c>
      <c r="L9" s="3" t="s">
        <v>17</v>
      </c>
      <c r="M9" s="3" t="s">
        <v>18</v>
      </c>
      <c r="N9" s="3" t="s">
        <v>19</v>
      </c>
      <c r="O9" s="4" t="s">
        <v>20</v>
      </c>
      <c r="P9" s="3" t="s">
        <v>21</v>
      </c>
    </row>
    <row r="10" spans="1:16" x14ac:dyDescent="0.25">
      <c r="A10" s="5" t="s">
        <v>22</v>
      </c>
      <c r="B10" s="6">
        <f>B11+B17+B27+B37+B46+B53+B63+B68+B71</f>
        <v>841452380</v>
      </c>
      <c r="C10" s="6">
        <f t="shared" ref="C10:P10" si="0">C11+C17+C27+C37+C46+C53+C63+C68+C71</f>
        <v>1082806199</v>
      </c>
      <c r="D10" s="6">
        <f t="shared" si="0"/>
        <v>24260962.760000002</v>
      </c>
      <c r="E10" s="6">
        <f t="shared" si="0"/>
        <v>36530277.530000001</v>
      </c>
      <c r="F10" s="6">
        <f t="shared" si="0"/>
        <v>36408029.319999993</v>
      </c>
      <c r="G10" s="6">
        <f t="shared" si="0"/>
        <v>44293929.719999999</v>
      </c>
      <c r="H10" s="6">
        <f t="shared" si="0"/>
        <v>47246963.13000001</v>
      </c>
      <c r="I10" s="6">
        <f t="shared" si="0"/>
        <v>67975474.930000007</v>
      </c>
      <c r="J10" s="6">
        <f t="shared" si="0"/>
        <v>0</v>
      </c>
      <c r="K10" s="6">
        <f t="shared" si="0"/>
        <v>0</v>
      </c>
      <c r="L10" s="6">
        <f t="shared" si="0"/>
        <v>0</v>
      </c>
      <c r="M10" s="6">
        <f t="shared" si="0"/>
        <v>0</v>
      </c>
      <c r="N10" s="6">
        <f t="shared" si="0"/>
        <v>0</v>
      </c>
      <c r="O10" s="6">
        <f t="shared" si="0"/>
        <v>0</v>
      </c>
      <c r="P10" s="6">
        <f t="shared" si="0"/>
        <v>256715637.39000005</v>
      </c>
    </row>
    <row r="11" spans="1:16" ht="31.5" x14ac:dyDescent="0.25">
      <c r="A11" s="7" t="s">
        <v>23</v>
      </c>
      <c r="B11" s="8">
        <f>'[1]P1 Presupuesto Aprobado'!B12</f>
        <v>442499558</v>
      </c>
      <c r="C11" s="8">
        <f>'[1]P1 Presupuesto Aprobado'!C12</f>
        <v>442499558</v>
      </c>
      <c r="D11" s="8">
        <f>'[1]P3 Ejecucion '!D12</f>
        <v>23504008.07</v>
      </c>
      <c r="E11" s="8">
        <f>'[1]P3 Ejecucion '!E12</f>
        <v>32029184.110000003</v>
      </c>
      <c r="F11" s="8">
        <f>'[1]P3 Ejecucion '!F12</f>
        <v>32067631.100000001</v>
      </c>
      <c r="G11" s="8">
        <f>'[1]P3 Ejecucion '!G12</f>
        <v>23209852.300000001</v>
      </c>
      <c r="H11" s="8">
        <f>'[1]P3 Ejecucion '!H12</f>
        <v>38515137.040000007</v>
      </c>
      <c r="I11" s="8">
        <f>'[1]P3 Ejecucion '!I12</f>
        <v>49846217.32</v>
      </c>
      <c r="J11" s="8">
        <f>'[1]P3 Ejecucion '!J12</f>
        <v>0</v>
      </c>
      <c r="K11" s="8">
        <f>'[1]P3 Ejecucion '!K12</f>
        <v>0</v>
      </c>
      <c r="L11" s="8">
        <f>'[1]P3 Ejecucion '!L12</f>
        <v>0</v>
      </c>
      <c r="M11" s="8">
        <f>'[1]P3 Ejecucion '!M12</f>
        <v>0</v>
      </c>
      <c r="N11" s="8">
        <f>'[1]P3 Ejecucion '!N12</f>
        <v>0</v>
      </c>
      <c r="O11" s="8">
        <f>'[1]P3 Ejecucion '!O12</f>
        <v>0</v>
      </c>
      <c r="P11" s="8">
        <f>'[1]P3 Ejecucion '!P12</f>
        <v>199172029.94000003</v>
      </c>
    </row>
    <row r="12" spans="1:16" x14ac:dyDescent="0.25">
      <c r="A12" s="9" t="s">
        <v>24</v>
      </c>
      <c r="B12" s="10">
        <f>'[1]P1 Presupuesto Aprobado'!B13</f>
        <v>355331797</v>
      </c>
      <c r="C12" s="10">
        <f>'[1]P1 Presupuesto Aprobado'!C13</f>
        <v>355331797</v>
      </c>
      <c r="D12" s="10">
        <f>'[1]P3 Ejecucion '!D13</f>
        <v>19804533.920000002</v>
      </c>
      <c r="E12" s="10">
        <f>'[1]P3 Ejecucion '!E13</f>
        <v>28306533.920000002</v>
      </c>
      <c r="F12" s="10">
        <f>'[1]P3 Ejecucion '!F13</f>
        <v>28348533.920000002</v>
      </c>
      <c r="G12" s="10">
        <f>'[1]P3 Ejecucion '!G13</f>
        <v>19521462.609999999</v>
      </c>
      <c r="H12" s="10">
        <f>'[1]P3 Ejecucion '!H13</f>
        <v>34913536.450000003</v>
      </c>
      <c r="I12" s="10">
        <f>'[1]P3 Ejecucion '!I13</f>
        <v>27480432.609999999</v>
      </c>
      <c r="J12" s="10">
        <f>'[1]P3 Ejecucion '!J13</f>
        <v>0</v>
      </c>
      <c r="K12" s="10">
        <f>'[1]P3 Ejecucion '!K13</f>
        <v>0</v>
      </c>
      <c r="L12" s="10">
        <f>'[1]P3 Ejecucion '!L13</f>
        <v>0</v>
      </c>
      <c r="M12" s="10">
        <f>'[1]P3 Ejecucion '!M13</f>
        <v>0</v>
      </c>
      <c r="N12" s="10">
        <f>'[1]P3 Ejecucion '!N13</f>
        <v>0</v>
      </c>
      <c r="O12" s="10">
        <f>'[1]P3 Ejecucion '!O13</f>
        <v>0</v>
      </c>
      <c r="P12" s="11">
        <f>SUM(D12:O12)</f>
        <v>158375033.43000001</v>
      </c>
    </row>
    <row r="13" spans="1:16" x14ac:dyDescent="0.25">
      <c r="A13" s="9" t="s">
        <v>25</v>
      </c>
      <c r="B13" s="10">
        <f>'[1]P1 Presupuesto Aprobado'!B14</f>
        <v>49296598</v>
      </c>
      <c r="C13" s="10">
        <f>'[1]P1 Presupuesto Aprobado'!C14</f>
        <v>49296598</v>
      </c>
      <c r="D13" s="10">
        <f>'[1]P3 Ejecucion '!D14</f>
        <v>681800</v>
      </c>
      <c r="E13" s="10">
        <f>'[1]P3 Ejecucion '!E14</f>
        <v>711800</v>
      </c>
      <c r="F13" s="10">
        <f>'[1]P3 Ejecucion '!F14</f>
        <v>711800</v>
      </c>
      <c r="G13" s="10">
        <f>'[1]P3 Ejecucion '!G14</f>
        <v>711800</v>
      </c>
      <c r="H13" s="10">
        <f>'[1]P3 Ejecucion '!H14</f>
        <v>621800</v>
      </c>
      <c r="I13" s="10">
        <f>'[1]P3 Ejecucion '!I14</f>
        <v>19441333.920000002</v>
      </c>
      <c r="J13" s="10">
        <f>'[1]P3 Ejecucion '!J14</f>
        <v>0</v>
      </c>
      <c r="K13" s="10">
        <f>'[1]P3 Ejecucion '!K14</f>
        <v>0</v>
      </c>
      <c r="L13" s="10">
        <f>'[1]P3 Ejecucion '!L14</f>
        <v>0</v>
      </c>
      <c r="M13" s="10">
        <f>'[1]P3 Ejecucion '!M14</f>
        <v>0</v>
      </c>
      <c r="N13" s="10">
        <f>'[1]P3 Ejecucion '!N14</f>
        <v>0</v>
      </c>
      <c r="O13" s="10">
        <f>'[1]P3 Ejecucion '!O14</f>
        <v>0</v>
      </c>
      <c r="P13" s="11">
        <f t="shared" ref="P13:P76" si="1">SUM(D13:O13)</f>
        <v>22880333.920000002</v>
      </c>
    </row>
    <row r="14" spans="1:16" ht="31.5" x14ac:dyDescent="0.25">
      <c r="A14" s="9" t="s">
        <v>26</v>
      </c>
      <c r="B14" s="10">
        <f>'[1]P1 Presupuesto Aprobado'!B15</f>
        <v>0</v>
      </c>
      <c r="C14" s="10">
        <f>'[1]P1 Presupuesto Aprobado'!C15</f>
        <v>0</v>
      </c>
      <c r="D14" s="10">
        <f>'[1]P3 Ejecucion '!D15</f>
        <v>0</v>
      </c>
      <c r="E14" s="10">
        <f>'[1]P3 Ejecucion '!E15</f>
        <v>0</v>
      </c>
      <c r="F14" s="10">
        <f>'[1]P3 Ejecucion '!F15</f>
        <v>0</v>
      </c>
      <c r="G14" s="10">
        <f>'[1]P3 Ejecucion '!G15</f>
        <v>0</v>
      </c>
      <c r="H14" s="10">
        <f>'[1]P3 Ejecucion '!H15</f>
        <v>0</v>
      </c>
      <c r="I14" s="10">
        <f>'[1]P3 Ejecucion '!I15</f>
        <v>0</v>
      </c>
      <c r="J14" s="10">
        <f>'[1]P3 Ejecucion '!J15</f>
        <v>0</v>
      </c>
      <c r="K14" s="10">
        <f>'[1]P3 Ejecucion '!K15</f>
        <v>0</v>
      </c>
      <c r="L14" s="10">
        <f>'[1]P3 Ejecucion '!L15</f>
        <v>0</v>
      </c>
      <c r="M14" s="10">
        <f>'[1]P3 Ejecucion '!M15</f>
        <v>0</v>
      </c>
      <c r="N14" s="10">
        <f>'[1]P3 Ejecucion '!N15</f>
        <v>0</v>
      </c>
      <c r="O14" s="10">
        <f>'[1]P3 Ejecucion '!O15</f>
        <v>0</v>
      </c>
      <c r="P14" s="11">
        <f t="shared" si="1"/>
        <v>0</v>
      </c>
    </row>
    <row r="15" spans="1:16" ht="31.5" x14ac:dyDescent="0.25">
      <c r="A15" s="9" t="s">
        <v>27</v>
      </c>
      <c r="B15" s="10">
        <f>'[1]P1 Presupuesto Aprobado'!B16</f>
        <v>0</v>
      </c>
      <c r="C15" s="10">
        <f>'[1]P1 Presupuesto Aprobado'!C16</f>
        <v>0</v>
      </c>
      <c r="D15" s="10">
        <f>'[1]P3 Ejecucion '!D16</f>
        <v>0</v>
      </c>
      <c r="E15" s="10">
        <f>'[1]P3 Ejecucion '!E16</f>
        <v>0</v>
      </c>
      <c r="F15" s="10">
        <f>'[1]P3 Ejecucion '!F16</f>
        <v>0</v>
      </c>
      <c r="G15" s="10">
        <f>'[1]P3 Ejecucion '!G16</f>
        <v>0</v>
      </c>
      <c r="H15" s="10">
        <f>'[1]P3 Ejecucion '!H16</f>
        <v>0</v>
      </c>
      <c r="I15" s="10">
        <f>'[1]P3 Ejecucion '!I16</f>
        <v>0</v>
      </c>
      <c r="J15" s="10">
        <f>'[1]P3 Ejecucion '!J16</f>
        <v>0</v>
      </c>
      <c r="K15" s="10">
        <f>'[1]P3 Ejecucion '!K16</f>
        <v>0</v>
      </c>
      <c r="L15" s="10">
        <f>'[1]P3 Ejecucion '!L16</f>
        <v>0</v>
      </c>
      <c r="M15" s="10">
        <f>'[1]P3 Ejecucion '!M16</f>
        <v>0</v>
      </c>
      <c r="N15" s="10">
        <f>'[1]P3 Ejecucion '!N16</f>
        <v>0</v>
      </c>
      <c r="O15" s="10">
        <f>'[1]P3 Ejecucion '!O16</f>
        <v>0</v>
      </c>
      <c r="P15" s="11">
        <f t="shared" si="1"/>
        <v>0</v>
      </c>
    </row>
    <row r="16" spans="1:16" ht="31.5" x14ac:dyDescent="0.25">
      <c r="A16" s="9" t="s">
        <v>28</v>
      </c>
      <c r="B16" s="10">
        <f>'[1]P1 Presupuesto Aprobado'!B17</f>
        <v>37871163</v>
      </c>
      <c r="C16" s="10">
        <f>'[1]P1 Presupuesto Aprobado'!C17</f>
        <v>37871163</v>
      </c>
      <c r="D16" s="10">
        <f>'[1]P3 Ejecucion '!D17</f>
        <v>3017674.15</v>
      </c>
      <c r="E16" s="10">
        <f>'[1]P3 Ejecucion '!E17</f>
        <v>3010850.19</v>
      </c>
      <c r="F16" s="10">
        <f>'[1]P3 Ejecucion '!F17</f>
        <v>3007297.18</v>
      </c>
      <c r="G16" s="10">
        <f>'[1]P3 Ejecucion '!G17</f>
        <v>2976589.69</v>
      </c>
      <c r="H16" s="10">
        <f>'[1]P3 Ejecucion '!H17</f>
        <v>2979800.59</v>
      </c>
      <c r="I16" s="10">
        <f>'[1]P3 Ejecucion '!I17</f>
        <v>2924450.79</v>
      </c>
      <c r="J16" s="10">
        <f>'[1]P3 Ejecucion '!J17</f>
        <v>0</v>
      </c>
      <c r="K16" s="10">
        <f>'[1]P3 Ejecucion '!K17</f>
        <v>0</v>
      </c>
      <c r="L16" s="10">
        <f>'[1]P3 Ejecucion '!L17</f>
        <v>0</v>
      </c>
      <c r="M16" s="10">
        <f>'[1]P3 Ejecucion '!M17</f>
        <v>0</v>
      </c>
      <c r="N16" s="10">
        <f>'[1]P3 Ejecucion '!N17</f>
        <v>0</v>
      </c>
      <c r="O16" s="10">
        <f>'[1]P3 Ejecucion '!O17</f>
        <v>0</v>
      </c>
      <c r="P16" s="11">
        <f t="shared" si="1"/>
        <v>17916662.59</v>
      </c>
    </row>
    <row r="17" spans="1:16" x14ac:dyDescent="0.25">
      <c r="A17" s="12" t="s">
        <v>29</v>
      </c>
      <c r="B17" s="8">
        <f>'[1]P1 Presupuesto Aprobado'!B18</f>
        <v>78624623</v>
      </c>
      <c r="C17" s="8">
        <f>'[1]P1 Presupuesto Aprobado'!C18</f>
        <v>71225033.670000002</v>
      </c>
      <c r="D17" s="8">
        <f>'[1]P3 Ejecucion '!D18</f>
        <v>756954.69</v>
      </c>
      <c r="E17" s="8">
        <f>'[1]P3 Ejecucion '!E18</f>
        <v>4501093.42</v>
      </c>
      <c r="F17" s="8">
        <f>'[1]P3 Ejecucion '!F18</f>
        <v>3907981.099999994</v>
      </c>
      <c r="G17" s="8">
        <f>'[1]P3 Ejecucion '!G18</f>
        <v>7592391.1199999992</v>
      </c>
      <c r="H17" s="8">
        <f>'[1]P3 Ejecucion '!H18</f>
        <v>2782036.13</v>
      </c>
      <c r="I17" s="8">
        <f>'[1]P3 Ejecucion '!I18</f>
        <v>5856082.3100000005</v>
      </c>
      <c r="J17" s="8">
        <f>'[1]P3 Ejecucion '!J18</f>
        <v>0</v>
      </c>
      <c r="K17" s="8">
        <f>'[1]P3 Ejecucion '!K18</f>
        <v>0</v>
      </c>
      <c r="L17" s="8">
        <f>'[1]P3 Ejecucion '!L18</f>
        <v>0</v>
      </c>
      <c r="M17" s="8">
        <f>'[1]P3 Ejecucion '!M18</f>
        <v>0</v>
      </c>
      <c r="N17" s="8">
        <f>'[1]P3 Ejecucion '!N18</f>
        <v>0</v>
      </c>
      <c r="O17" s="8">
        <f>'[1]P3 Ejecucion '!O18</f>
        <v>0</v>
      </c>
      <c r="P17" s="8">
        <f>'[1]P3 Ejecucion '!P18</f>
        <v>25396538.769999996</v>
      </c>
    </row>
    <row r="18" spans="1:16" x14ac:dyDescent="0.25">
      <c r="A18" s="9" t="s">
        <v>30</v>
      </c>
      <c r="B18" s="10">
        <f>'[1]P1 Presupuesto Aprobado'!B19</f>
        <v>10391004</v>
      </c>
      <c r="C18" s="10">
        <f>'[1]P1 Presupuesto Aprobado'!C19</f>
        <v>10391004</v>
      </c>
      <c r="D18" s="10">
        <f>'[1]P3 Ejecucion '!D19</f>
        <v>49522.85</v>
      </c>
      <c r="E18" s="10">
        <f>'[1]P3 Ejecucion '!E19</f>
        <v>1086186.19</v>
      </c>
      <c r="F18" s="10">
        <f>'[1]P3 Ejecucion '!F19</f>
        <v>816972.92</v>
      </c>
      <c r="G18" s="10">
        <f>'[1]P3 Ejecucion '!G19</f>
        <v>860534.86</v>
      </c>
      <c r="H18" s="10">
        <f>'[1]P3 Ejecucion '!H19</f>
        <v>253426.49</v>
      </c>
      <c r="I18" s="10">
        <f>'[1]P3 Ejecucion '!I19</f>
        <v>682943.18</v>
      </c>
      <c r="J18" s="10">
        <f>'[1]P3 Ejecucion '!J19</f>
        <v>0</v>
      </c>
      <c r="K18" s="10">
        <f>'[1]P3 Ejecucion '!K19</f>
        <v>0</v>
      </c>
      <c r="L18" s="10">
        <f>'[1]P3 Ejecucion '!L19</f>
        <v>0</v>
      </c>
      <c r="M18" s="10">
        <f>'[1]P3 Ejecucion '!M19</f>
        <v>0</v>
      </c>
      <c r="N18" s="10">
        <f>'[1]P3 Ejecucion '!N19</f>
        <v>0</v>
      </c>
      <c r="O18" s="10">
        <f>'[1]P3 Ejecucion '!O19</f>
        <v>0</v>
      </c>
      <c r="P18" s="11">
        <f t="shared" si="1"/>
        <v>3749586.4899999998</v>
      </c>
    </row>
    <row r="19" spans="1:16" ht="31.5" x14ac:dyDescent="0.25">
      <c r="A19" s="13" t="s">
        <v>31</v>
      </c>
      <c r="B19" s="14">
        <f>'[1]P1 Presupuesto Aprobado'!B20</f>
        <v>605000</v>
      </c>
      <c r="C19" s="14">
        <f>'[1]P1 Presupuesto Aprobado'!C20</f>
        <v>605000</v>
      </c>
      <c r="D19" s="14">
        <f>'[1]P3 Ejecucion '!D20</f>
        <v>0</v>
      </c>
      <c r="E19" s="14">
        <f>'[1]P3 Ejecucion '!E20</f>
        <v>0</v>
      </c>
      <c r="F19" s="14">
        <f>'[1]P3 Ejecucion '!F20</f>
        <v>60583.56</v>
      </c>
      <c r="G19" s="14">
        <f>'[1]P3 Ejecucion '!G20</f>
        <v>60180</v>
      </c>
      <c r="H19" s="14">
        <f>'[1]P3 Ejecucion '!H20</f>
        <v>0</v>
      </c>
      <c r="I19" s="14">
        <f>'[1]P3 Ejecucion '!I20</f>
        <v>120763.56</v>
      </c>
      <c r="J19" s="14">
        <f>'[1]P3 Ejecucion '!J20</f>
        <v>0</v>
      </c>
      <c r="K19" s="14">
        <f>'[1]P3 Ejecucion '!K20</f>
        <v>0</v>
      </c>
      <c r="L19" s="14">
        <f>'[1]P3 Ejecucion '!L20</f>
        <v>0</v>
      </c>
      <c r="M19" s="14">
        <f>'[1]P3 Ejecucion '!M20</f>
        <v>0</v>
      </c>
      <c r="N19" s="14">
        <f>'[1]P3 Ejecucion '!N20</f>
        <v>0</v>
      </c>
      <c r="O19" s="14">
        <f>'[1]P3 Ejecucion '!O20</f>
        <v>0</v>
      </c>
      <c r="P19" s="11">
        <f t="shared" si="1"/>
        <v>241527.12</v>
      </c>
    </row>
    <row r="20" spans="1:16" x14ac:dyDescent="0.25">
      <c r="A20" s="9" t="s">
        <v>32</v>
      </c>
      <c r="B20" s="10">
        <f>'[1]P1 Presupuesto Aprobado'!B21</f>
        <v>2160000</v>
      </c>
      <c r="C20" s="10">
        <f>'[1]P1 Presupuesto Aprobado'!C21</f>
        <v>2160000</v>
      </c>
      <c r="D20" s="10">
        <f>'[1]P3 Ejecucion '!D21</f>
        <v>0</v>
      </c>
      <c r="E20" s="10">
        <f>'[1]P3 Ejecucion '!E21</f>
        <v>0</v>
      </c>
      <c r="F20" s="10">
        <f>'[1]P3 Ejecucion '!F21</f>
        <v>131962.5</v>
      </c>
      <c r="G20" s="10">
        <f>'[1]P3 Ejecucion '!G21</f>
        <v>0</v>
      </c>
      <c r="H20" s="10">
        <f>'[1]P3 Ejecucion '!H21</f>
        <v>0</v>
      </c>
      <c r="I20" s="10">
        <f>'[1]P3 Ejecucion '!I21</f>
        <v>84500</v>
      </c>
      <c r="J20" s="10">
        <f>'[1]P3 Ejecucion '!J21</f>
        <v>0</v>
      </c>
      <c r="K20" s="10">
        <f>'[1]P3 Ejecucion '!K21</f>
        <v>0</v>
      </c>
      <c r="L20" s="10">
        <f>'[1]P3 Ejecucion '!L21</f>
        <v>0</v>
      </c>
      <c r="M20" s="10">
        <f>'[1]P3 Ejecucion '!M21</f>
        <v>0</v>
      </c>
      <c r="N20" s="10">
        <f>'[1]P3 Ejecucion '!N21</f>
        <v>0</v>
      </c>
      <c r="O20" s="10">
        <f>'[1]P3 Ejecucion '!O21</f>
        <v>0</v>
      </c>
      <c r="P20" s="11">
        <f t="shared" si="1"/>
        <v>216462.5</v>
      </c>
    </row>
    <row r="21" spans="1:16" x14ac:dyDescent="0.25">
      <c r="A21" s="9" t="s">
        <v>33</v>
      </c>
      <c r="B21" s="14">
        <f>'[1]P1 Presupuesto Aprobado'!B22</f>
        <v>700000</v>
      </c>
      <c r="C21" s="10">
        <f>'[1]P1 Presupuesto Aprobado'!C22</f>
        <v>700000</v>
      </c>
      <c r="D21" s="10">
        <f>'[1]P3 Ejecucion '!D22</f>
        <v>0</v>
      </c>
      <c r="E21" s="10">
        <f>'[1]P3 Ejecucion '!E22</f>
        <v>0</v>
      </c>
      <c r="F21" s="10">
        <f>'[1]P3 Ejecucion '!F22</f>
        <v>0</v>
      </c>
      <c r="G21" s="10">
        <f>'[1]P3 Ejecucion '!G22</f>
        <v>0</v>
      </c>
      <c r="H21" s="10">
        <f>'[1]P3 Ejecucion '!H22</f>
        <v>0</v>
      </c>
      <c r="I21" s="10">
        <f>'[1]P3 Ejecucion '!I22</f>
        <v>131993.59</v>
      </c>
      <c r="J21" s="10">
        <f>'[1]P3 Ejecucion '!J22</f>
        <v>0</v>
      </c>
      <c r="K21" s="10">
        <f>'[1]P3 Ejecucion '!K22</f>
        <v>0</v>
      </c>
      <c r="L21" s="10">
        <f>'[1]P3 Ejecucion '!L22</f>
        <v>0</v>
      </c>
      <c r="M21" s="10">
        <f>'[1]P3 Ejecucion '!M22</f>
        <v>0</v>
      </c>
      <c r="N21" s="10">
        <f>'[1]P3 Ejecucion '!N22</f>
        <v>0</v>
      </c>
      <c r="O21" s="10">
        <f>'[1]P3 Ejecucion '!O22</f>
        <v>0</v>
      </c>
      <c r="P21" s="11">
        <f t="shared" si="1"/>
        <v>131993.59</v>
      </c>
    </row>
    <row r="22" spans="1:16" x14ac:dyDescent="0.25">
      <c r="A22" s="9" t="s">
        <v>34</v>
      </c>
      <c r="B22" s="10">
        <f>'[1]P1 Presupuesto Aprobado'!B23</f>
        <v>23872142</v>
      </c>
      <c r="C22" s="10">
        <f>'[1]P1 Presupuesto Aprobado'!C23</f>
        <v>25253210</v>
      </c>
      <c r="D22" s="10">
        <f>'[1]P3 Ejecucion '!D23</f>
        <v>681471.84</v>
      </c>
      <c r="E22" s="10">
        <f>'[1]P3 Ejecucion '!E23</f>
        <v>3388947.23</v>
      </c>
      <c r="F22" s="10">
        <f>'[1]P3 Ejecucion '!F23</f>
        <v>2019316.2099999941</v>
      </c>
      <c r="G22" s="10">
        <f>'[1]P3 Ejecucion '!G23</f>
        <v>2121033.48</v>
      </c>
      <c r="H22" s="10">
        <f>'[1]P3 Ejecucion '!H23</f>
        <v>2019316.21</v>
      </c>
      <c r="I22" s="10">
        <f>'[1]P3 Ejecucion '!I23</f>
        <v>2124316.21</v>
      </c>
      <c r="J22" s="10">
        <f>'[1]P3 Ejecucion '!J23</f>
        <v>0</v>
      </c>
      <c r="K22" s="10">
        <f>'[1]P3 Ejecucion '!K23</f>
        <v>0</v>
      </c>
      <c r="L22" s="10">
        <f>'[1]P3 Ejecucion '!L23</f>
        <v>0</v>
      </c>
      <c r="M22" s="10">
        <f>'[1]P3 Ejecucion '!M23</f>
        <v>0</v>
      </c>
      <c r="N22" s="10">
        <f>'[1]P3 Ejecucion '!N23</f>
        <v>0</v>
      </c>
      <c r="O22" s="10">
        <f>'[1]P3 Ejecucion '!O23</f>
        <v>0</v>
      </c>
      <c r="P22" s="11">
        <f t="shared" si="1"/>
        <v>12354401.179999996</v>
      </c>
    </row>
    <row r="23" spans="1:16" x14ac:dyDescent="0.25">
      <c r="A23" s="9" t="s">
        <v>35</v>
      </c>
      <c r="B23" s="10">
        <f>'[1]P1 Presupuesto Aprobado'!B24</f>
        <v>3701315</v>
      </c>
      <c r="C23" s="10">
        <f>'[1]P1 Presupuesto Aprobado'!C24</f>
        <v>5871820.6699999999</v>
      </c>
      <c r="D23" s="10">
        <f>'[1]P3 Ejecucion '!D24</f>
        <v>0</v>
      </c>
      <c r="E23" s="10">
        <f>'[1]P3 Ejecucion '!E24</f>
        <v>0</v>
      </c>
      <c r="F23" s="10">
        <f>'[1]P3 Ejecucion '!F24</f>
        <v>120798.13</v>
      </c>
      <c r="G23" s="10">
        <f>'[1]P3 Ejecucion '!G24</f>
        <v>430301.47</v>
      </c>
      <c r="H23" s="10">
        <f>'[1]P3 Ejecucion '!H24</f>
        <v>182116.59</v>
      </c>
      <c r="I23" s="10">
        <f>'[1]P3 Ejecucion '!I24</f>
        <v>0</v>
      </c>
      <c r="J23" s="10">
        <f>'[1]P3 Ejecucion '!J24</f>
        <v>0</v>
      </c>
      <c r="K23" s="10">
        <f>'[1]P3 Ejecucion '!K24</f>
        <v>0</v>
      </c>
      <c r="L23" s="10">
        <f>'[1]P3 Ejecucion '!L24</f>
        <v>0</v>
      </c>
      <c r="M23" s="10">
        <f>'[1]P3 Ejecucion '!M24</f>
        <v>0</v>
      </c>
      <c r="N23" s="10">
        <f>'[1]P3 Ejecucion '!N24</f>
        <v>0</v>
      </c>
      <c r="O23" s="10">
        <f>'[1]P3 Ejecucion '!O24</f>
        <v>0</v>
      </c>
      <c r="P23" s="11">
        <f t="shared" si="1"/>
        <v>733216.19</v>
      </c>
    </row>
    <row r="24" spans="1:16" ht="47.25" x14ac:dyDescent="0.25">
      <c r="A24" s="9" t="s">
        <v>36</v>
      </c>
      <c r="B24" s="10">
        <f>'[1]P1 Presupuesto Aprobado'!B25</f>
        <v>6971340</v>
      </c>
      <c r="C24" s="10">
        <f>'[1]P1 Presupuesto Aprobado'!C25</f>
        <v>931916</v>
      </c>
      <c r="D24" s="10">
        <f>'[1]P3 Ejecucion '!D25</f>
        <v>0</v>
      </c>
      <c r="E24" s="10">
        <f>'[1]P3 Ejecucion '!E25</f>
        <v>0</v>
      </c>
      <c r="F24" s="10">
        <f>'[1]P3 Ejecucion '!F25</f>
        <v>312307.78000000003</v>
      </c>
      <c r="G24" s="10">
        <f>'[1]P3 Ejecucion '!G25</f>
        <v>120174.15</v>
      </c>
      <c r="H24" s="10">
        <f>'[1]P3 Ejecucion '!H25</f>
        <v>255491.84</v>
      </c>
      <c r="I24" s="10">
        <f>'[1]P3 Ejecucion '!I25</f>
        <v>243575.6</v>
      </c>
      <c r="J24" s="10">
        <f>'[1]P3 Ejecucion '!J25</f>
        <v>0</v>
      </c>
      <c r="K24" s="10">
        <f>'[1]P3 Ejecucion '!K25</f>
        <v>0</v>
      </c>
      <c r="L24" s="10">
        <f>'[1]P3 Ejecucion '!L25</f>
        <v>0</v>
      </c>
      <c r="M24" s="10">
        <f>'[1]P3 Ejecucion '!M25</f>
        <v>0</v>
      </c>
      <c r="N24" s="10">
        <f>'[1]P3 Ejecucion '!N25</f>
        <v>0</v>
      </c>
      <c r="O24" s="10">
        <f>'[1]P3 Ejecucion '!O25</f>
        <v>0</v>
      </c>
      <c r="P24" s="11">
        <f t="shared" si="1"/>
        <v>931549.37</v>
      </c>
    </row>
    <row r="25" spans="1:16" ht="31.5" x14ac:dyDescent="0.25">
      <c r="A25" s="9" t="s">
        <v>37</v>
      </c>
      <c r="B25" s="10">
        <f>'[1]P1 Presupuesto Aprobado'!B26</f>
        <v>27523822</v>
      </c>
      <c r="C25" s="10">
        <f>'[1]P1 Presupuesto Aprobado'!C26</f>
        <v>22612083</v>
      </c>
      <c r="D25" s="10">
        <f>'[1]P3 Ejecucion '!D26</f>
        <v>25960</v>
      </c>
      <c r="E25" s="10">
        <f>'[1]P3 Ejecucion '!E26</f>
        <v>25960</v>
      </c>
      <c r="F25" s="10">
        <f>'[1]P3 Ejecucion '!F26</f>
        <v>261960</v>
      </c>
      <c r="G25" s="10">
        <f>'[1]P3 Ejecucion '!G26</f>
        <v>3127380.16</v>
      </c>
      <c r="H25" s="10">
        <f>'[1]P3 Ejecucion '!H26</f>
        <v>0</v>
      </c>
      <c r="I25" s="10">
        <f>'[1]P3 Ejecucion '!I26</f>
        <v>2467990.17</v>
      </c>
      <c r="J25" s="10">
        <f>'[1]P3 Ejecucion '!J26</f>
        <v>0</v>
      </c>
      <c r="K25" s="10">
        <f>'[1]P3 Ejecucion '!K26</f>
        <v>0</v>
      </c>
      <c r="L25" s="10">
        <f>'[1]P3 Ejecucion '!L26</f>
        <v>0</v>
      </c>
      <c r="M25" s="10">
        <f>'[1]P3 Ejecucion '!M26</f>
        <v>0</v>
      </c>
      <c r="N25" s="10">
        <f>'[1]P3 Ejecucion '!N26</f>
        <v>0</v>
      </c>
      <c r="O25" s="10">
        <f>'[1]P3 Ejecucion '!O26</f>
        <v>0</v>
      </c>
      <c r="P25" s="11">
        <f t="shared" si="1"/>
        <v>5909250.3300000001</v>
      </c>
    </row>
    <row r="26" spans="1:16" ht="31.5" x14ac:dyDescent="0.25">
      <c r="A26" s="9" t="s">
        <v>38</v>
      </c>
      <c r="B26" s="10">
        <f>'[1]P1 Presupuesto Aprobado'!B27</f>
        <v>2700000</v>
      </c>
      <c r="C26" s="10">
        <f>'[1]P1 Presupuesto Aprobado'!C27</f>
        <v>2700000</v>
      </c>
      <c r="D26" s="10">
        <f>'[1]P3 Ejecucion '!D27</f>
        <v>0</v>
      </c>
      <c r="E26" s="10">
        <f>'[1]P3 Ejecucion '!E27</f>
        <v>0</v>
      </c>
      <c r="F26" s="10">
        <f>'[1]P3 Ejecucion '!F27</f>
        <v>184080</v>
      </c>
      <c r="G26" s="10"/>
      <c r="H26" s="10">
        <f>'[1]P3 Ejecucion '!H27</f>
        <v>71685</v>
      </c>
      <c r="I26" s="10">
        <f>'[1]P3 Ejecucion '!I27</f>
        <v>0</v>
      </c>
      <c r="J26" s="10">
        <f>'[1]P3 Ejecucion '!J27</f>
        <v>0</v>
      </c>
      <c r="K26" s="10">
        <f>'[1]P3 Ejecucion '!K27</f>
        <v>0</v>
      </c>
      <c r="L26" s="10">
        <f>'[1]P3 Ejecucion '!L27</f>
        <v>0</v>
      </c>
      <c r="M26" s="10">
        <f>'[1]P3 Ejecucion '!M27</f>
        <v>0</v>
      </c>
      <c r="N26" s="10">
        <f>'[1]P3 Ejecucion '!N27</f>
        <v>0</v>
      </c>
      <c r="O26" s="10">
        <f>'[1]P3 Ejecucion '!O27</f>
        <v>0</v>
      </c>
      <c r="P26" s="11">
        <f t="shared" si="1"/>
        <v>255765</v>
      </c>
    </row>
    <row r="27" spans="1:16" x14ac:dyDescent="0.25">
      <c r="A27" s="12" t="s">
        <v>39</v>
      </c>
      <c r="B27" s="8">
        <f>'[1]P1 Presupuesto Aprobado'!B28</f>
        <v>183564710</v>
      </c>
      <c r="C27" s="8">
        <f>'[1]P1 Presupuesto Aprobado'!C28</f>
        <v>429721115.81</v>
      </c>
      <c r="D27" s="8">
        <f>'[1]P3 Ejecucion '!D28</f>
        <v>0</v>
      </c>
      <c r="E27" s="8">
        <f>'[1]P3 Ejecucion '!E28</f>
        <v>0</v>
      </c>
      <c r="F27" s="8">
        <f>'[1]P3 Ejecucion '!F28</f>
        <v>432417.12</v>
      </c>
      <c r="G27" s="8">
        <f>'[1]P3 Ejecucion '!G28</f>
        <v>9250211.7100000009</v>
      </c>
      <c r="H27" s="8">
        <f>'[1]P3 Ejecucion '!H28</f>
        <v>5328567.16</v>
      </c>
      <c r="I27" s="8">
        <f>'[1]P3 Ejecucion '!I28</f>
        <v>2431857.54</v>
      </c>
      <c r="J27" s="8">
        <f>'[1]P3 Ejecucion '!J28</f>
        <v>0</v>
      </c>
      <c r="K27" s="8">
        <f>'[1]P3 Ejecucion '!K28</f>
        <v>0</v>
      </c>
      <c r="L27" s="8">
        <f>'[1]P3 Ejecucion '!L28</f>
        <v>0</v>
      </c>
      <c r="M27" s="8">
        <f>'[1]P3 Ejecucion '!M28</f>
        <v>0</v>
      </c>
      <c r="N27" s="8">
        <f>'[1]P3 Ejecucion '!N28</f>
        <v>0</v>
      </c>
      <c r="O27" s="8">
        <f>'[1]P3 Ejecucion '!O28</f>
        <v>0</v>
      </c>
      <c r="P27" s="8">
        <f>'[1]P3 Ejecucion '!P28</f>
        <v>17443053.530000001</v>
      </c>
    </row>
    <row r="28" spans="1:16" ht="31.5" x14ac:dyDescent="0.25">
      <c r="A28" s="13" t="s">
        <v>40</v>
      </c>
      <c r="B28" s="14">
        <f>'[1]P1 Presupuesto Aprobado'!B29</f>
        <v>27469744</v>
      </c>
      <c r="C28" s="14">
        <f>'[1]P1 Presupuesto Aprobado'!C29</f>
        <v>140113532.58000001</v>
      </c>
      <c r="D28" s="14">
        <f>'[1]P3 Ejecucion '!D29</f>
        <v>0</v>
      </c>
      <c r="E28" s="14">
        <f>'[1]P3 Ejecucion '!E29</f>
        <v>0</v>
      </c>
      <c r="F28" s="14">
        <f>'[1]P3 Ejecucion '!F29</f>
        <v>132598</v>
      </c>
      <c r="G28" s="14">
        <f>'[1]P3 Ejecucion '!G29</f>
        <v>596420</v>
      </c>
      <c r="H28" s="14">
        <f>'[1]P3 Ejecucion '!H29</f>
        <v>86862</v>
      </c>
      <c r="I28" s="14">
        <f>'[1]P3 Ejecucion '!I29</f>
        <v>8874</v>
      </c>
      <c r="J28" s="14">
        <f>'[1]P3 Ejecucion '!J29</f>
        <v>0</v>
      </c>
      <c r="K28" s="14">
        <f>'[1]P3 Ejecucion '!K29</f>
        <v>0</v>
      </c>
      <c r="L28" s="14">
        <f>'[1]P3 Ejecucion '!L29</f>
        <v>0</v>
      </c>
      <c r="M28" s="14">
        <f>'[1]P3 Ejecucion '!M29</f>
        <v>0</v>
      </c>
      <c r="N28" s="14">
        <f>'[1]P3 Ejecucion '!N29</f>
        <v>0</v>
      </c>
      <c r="O28" s="14">
        <f>'[1]P3 Ejecucion '!O29</f>
        <v>0</v>
      </c>
      <c r="P28" s="15">
        <f t="shared" si="1"/>
        <v>824754</v>
      </c>
    </row>
    <row r="29" spans="1:16" x14ac:dyDescent="0.25">
      <c r="A29" s="13" t="s">
        <v>41</v>
      </c>
      <c r="B29" s="14">
        <f>'[1]P1 Presupuesto Aprobado'!B30</f>
        <v>6344520</v>
      </c>
      <c r="C29" s="14">
        <f>'[1]P1 Presupuesto Aprobado'!C30</f>
        <v>6490149.2800000003</v>
      </c>
      <c r="D29" s="14">
        <f>'[1]P3 Ejecucion '!D30</f>
        <v>0</v>
      </c>
      <c r="E29" s="14">
        <f>'[1]P3 Ejecucion '!E30</f>
        <v>0</v>
      </c>
      <c r="F29" s="14">
        <f>'[1]P3 Ejecucion '!F30</f>
        <v>290969.12</v>
      </c>
      <c r="G29" s="14">
        <f>'[1]P3 Ejecucion '!G30</f>
        <v>998752</v>
      </c>
      <c r="H29" s="14">
        <f>'[1]P3 Ejecucion '!H30</f>
        <v>1446739</v>
      </c>
      <c r="I29" s="14">
        <f>'[1]P3 Ejecucion '!I30</f>
        <v>99816.2</v>
      </c>
      <c r="J29" s="14">
        <f>'[1]P3 Ejecucion '!J30</f>
        <v>0</v>
      </c>
      <c r="K29" s="14">
        <f>'[1]P3 Ejecucion '!K30</f>
        <v>0</v>
      </c>
      <c r="L29" s="14">
        <f>'[1]P3 Ejecucion '!L30</f>
        <v>0</v>
      </c>
      <c r="M29" s="14">
        <f>'[1]P3 Ejecucion '!M30</f>
        <v>0</v>
      </c>
      <c r="N29" s="14">
        <f>'[1]P3 Ejecucion '!N30</f>
        <v>0</v>
      </c>
      <c r="O29" s="14">
        <f>'[1]P3 Ejecucion '!O30</f>
        <v>0</v>
      </c>
      <c r="P29" s="15">
        <f t="shared" si="1"/>
        <v>2836276.3200000003</v>
      </c>
    </row>
    <row r="30" spans="1:16" ht="31.5" x14ac:dyDescent="0.25">
      <c r="A30" s="13" t="s">
        <v>42</v>
      </c>
      <c r="B30" s="14">
        <f>'[1]P1 Presupuesto Aprobado'!B31</f>
        <v>2150543</v>
      </c>
      <c r="C30" s="14">
        <f>'[1]P1 Presupuesto Aprobado'!C31</f>
        <v>2150543</v>
      </c>
      <c r="D30" s="14">
        <f>'[1]P3 Ejecucion '!D31</f>
        <v>0</v>
      </c>
      <c r="E30" s="14">
        <f>'[1]P3 Ejecucion '!E31</f>
        <v>0</v>
      </c>
      <c r="F30" s="14">
        <f>'[1]P3 Ejecucion '!F31</f>
        <v>0</v>
      </c>
      <c r="G30" s="14">
        <f>'[1]P3 Ejecucion '!G31</f>
        <v>330801.2</v>
      </c>
      <c r="H30" s="14">
        <f>'[1]P3 Ejecucion '!H31</f>
        <v>0</v>
      </c>
      <c r="I30" s="14">
        <f>'[1]P3 Ejecucion '!I31</f>
        <v>541077.19999999995</v>
      </c>
      <c r="J30" s="14">
        <f>'[1]P3 Ejecucion '!J31</f>
        <v>0</v>
      </c>
      <c r="K30" s="14">
        <f>'[1]P3 Ejecucion '!K31</f>
        <v>0</v>
      </c>
      <c r="L30" s="14">
        <f>'[1]P3 Ejecucion '!L31</f>
        <v>0</v>
      </c>
      <c r="M30" s="14">
        <f>'[1]P3 Ejecucion '!M31</f>
        <v>0</v>
      </c>
      <c r="N30" s="14">
        <f>'[1]P3 Ejecucion '!N31</f>
        <v>0</v>
      </c>
      <c r="O30" s="14">
        <f>'[1]P3 Ejecucion '!O31</f>
        <v>0</v>
      </c>
      <c r="P30" s="15">
        <f t="shared" si="1"/>
        <v>871878.39999999991</v>
      </c>
    </row>
    <row r="31" spans="1:16" x14ac:dyDescent="0.25">
      <c r="A31" s="13" t="s">
        <v>43</v>
      </c>
      <c r="B31" s="14">
        <f>'[1]P1 Presupuesto Aprobado'!B32</f>
        <v>0</v>
      </c>
      <c r="C31" s="14">
        <f>'[1]P1 Presupuesto Aprobado'!C32</f>
        <v>0</v>
      </c>
      <c r="D31" s="14">
        <f>'[1]P3 Ejecucion '!D32</f>
        <v>0</v>
      </c>
      <c r="E31" s="14">
        <f>'[1]P3 Ejecucion '!E32</f>
        <v>0</v>
      </c>
      <c r="F31" s="14">
        <f>'[1]P3 Ejecucion '!F32</f>
        <v>0</v>
      </c>
      <c r="G31" s="14">
        <f>'[1]P3 Ejecucion '!G32</f>
        <v>0</v>
      </c>
      <c r="H31" s="14">
        <f>'[1]P3 Ejecucion '!H32</f>
        <v>0</v>
      </c>
      <c r="I31" s="14">
        <f>'[1]P3 Ejecucion '!I32</f>
        <v>0</v>
      </c>
      <c r="J31" s="14">
        <f>'[1]P3 Ejecucion '!J32</f>
        <v>0</v>
      </c>
      <c r="K31" s="14">
        <f>'[1]P3 Ejecucion '!K32</f>
        <v>0</v>
      </c>
      <c r="L31" s="14">
        <f>'[1]P3 Ejecucion '!L32</f>
        <v>0</v>
      </c>
      <c r="M31" s="14">
        <f>'[1]P3 Ejecucion '!M32</f>
        <v>0</v>
      </c>
      <c r="N31" s="14">
        <f>'[1]P3 Ejecucion '!N32</f>
        <v>0</v>
      </c>
      <c r="O31" s="14">
        <f>'[1]P3 Ejecucion '!O32</f>
        <v>0</v>
      </c>
      <c r="P31" s="15">
        <f t="shared" si="1"/>
        <v>0</v>
      </c>
    </row>
    <row r="32" spans="1:16" ht="31.5" x14ac:dyDescent="0.25">
      <c r="A32" s="13" t="s">
        <v>44</v>
      </c>
      <c r="B32" s="14">
        <f>'[1]P1 Presupuesto Aprobado'!B33</f>
        <v>973250</v>
      </c>
      <c r="C32" s="14">
        <f>'[1]P1 Presupuesto Aprobado'!C33</f>
        <v>1318754</v>
      </c>
      <c r="D32" s="14">
        <f>'[1]P3 Ejecucion '!D33</f>
        <v>0</v>
      </c>
      <c r="E32" s="14">
        <f>'[1]P3 Ejecucion '!E33</f>
        <v>0</v>
      </c>
      <c r="F32" s="14">
        <f>'[1]P3 Ejecucion '!F33</f>
        <v>0</v>
      </c>
      <c r="G32" s="14">
        <f>'[1]P3 Ejecucion '!G33</f>
        <v>495911.52</v>
      </c>
      <c r="H32" s="14">
        <f>'[1]P3 Ejecucion '!H33</f>
        <v>0</v>
      </c>
      <c r="I32" s="14">
        <f>'[1]P3 Ejecucion '!I33</f>
        <v>401908</v>
      </c>
      <c r="J32" s="14">
        <f>'[1]P3 Ejecucion '!J33</f>
        <v>0</v>
      </c>
      <c r="K32" s="14">
        <f>'[1]P3 Ejecucion '!K33</f>
        <v>0</v>
      </c>
      <c r="L32" s="14">
        <f>'[1]P3 Ejecucion '!L33</f>
        <v>0</v>
      </c>
      <c r="M32" s="14">
        <f>'[1]P3 Ejecucion '!M33</f>
        <v>0</v>
      </c>
      <c r="N32" s="14">
        <f>'[1]P3 Ejecucion '!N33</f>
        <v>0</v>
      </c>
      <c r="O32" s="14">
        <f>'[1]P3 Ejecucion '!O33</f>
        <v>0</v>
      </c>
      <c r="P32" s="15">
        <f t="shared" si="1"/>
        <v>897819.52</v>
      </c>
    </row>
    <row r="33" spans="1:16" ht="31.5" x14ac:dyDescent="0.25">
      <c r="A33" s="13" t="s">
        <v>45</v>
      </c>
      <c r="B33" s="14">
        <f>'[1]P1 Presupuesto Aprobado'!B34</f>
        <v>23096330</v>
      </c>
      <c r="C33" s="14">
        <f>'[1]P1 Presupuesto Aprobado'!C34</f>
        <v>114277470</v>
      </c>
      <c r="D33" s="14">
        <f>'[1]P3 Ejecucion '!D34</f>
        <v>0</v>
      </c>
      <c r="E33" s="14">
        <f>'[1]P3 Ejecucion '!E34</f>
        <v>0</v>
      </c>
      <c r="F33" s="14">
        <f>'[1]P3 Ejecucion '!F34</f>
        <v>8850</v>
      </c>
      <c r="G33" s="14">
        <f>'[1]P3 Ejecucion '!G34</f>
        <v>343710.4</v>
      </c>
      <c r="H33" s="14">
        <f>'[1]P3 Ejecucion '!H34</f>
        <v>130611.84</v>
      </c>
      <c r="I33" s="14">
        <f>'[1]P3 Ejecucion '!I34</f>
        <v>0</v>
      </c>
      <c r="J33" s="14">
        <f>'[1]P3 Ejecucion '!J34</f>
        <v>0</v>
      </c>
      <c r="K33" s="14">
        <f>'[1]P3 Ejecucion '!K34</f>
        <v>0</v>
      </c>
      <c r="L33" s="14">
        <f>'[1]P3 Ejecucion '!L34</f>
        <v>0</v>
      </c>
      <c r="M33" s="14">
        <f>'[1]P3 Ejecucion '!M34</f>
        <v>0</v>
      </c>
      <c r="N33" s="14">
        <f>'[1]P3 Ejecucion '!N34</f>
        <v>0</v>
      </c>
      <c r="O33" s="14">
        <f>'[1]P3 Ejecucion '!O34</f>
        <v>0</v>
      </c>
      <c r="P33" s="15">
        <f t="shared" si="1"/>
        <v>483172.24</v>
      </c>
    </row>
    <row r="34" spans="1:16" ht="31.5" x14ac:dyDescent="0.25">
      <c r="A34" s="9" t="s">
        <v>46</v>
      </c>
      <c r="B34" s="10">
        <f>'[1]P1 Presupuesto Aprobado'!B35</f>
        <v>19999418</v>
      </c>
      <c r="C34" s="10">
        <f>'[1]P1 Presupuesto Aprobado'!C35</f>
        <v>18631387.5</v>
      </c>
      <c r="D34" s="10">
        <f>'[1]P3 Ejecucion '!D35</f>
        <v>0</v>
      </c>
      <c r="E34" s="10">
        <f>'[1]P3 Ejecucion '!E35</f>
        <v>0</v>
      </c>
      <c r="F34" s="10">
        <f>'[1]P3 Ejecucion '!F35</f>
        <v>0</v>
      </c>
      <c r="G34" s="10">
        <f>'[1]P3 Ejecucion '!G35</f>
        <v>2668367.9700000002</v>
      </c>
      <c r="H34" s="10">
        <f>'[1]P3 Ejecucion '!H35</f>
        <v>2363728.8199999998</v>
      </c>
      <c r="I34" s="10">
        <f>'[1]P3 Ejecucion '!I35</f>
        <v>2159.4</v>
      </c>
      <c r="J34" s="10">
        <f>'[1]P3 Ejecucion '!J35</f>
        <v>0</v>
      </c>
      <c r="K34" s="10">
        <f>'[1]P3 Ejecucion '!K35</f>
        <v>0</v>
      </c>
      <c r="L34" s="10">
        <f>'[1]P3 Ejecucion '!L35</f>
        <v>0</v>
      </c>
      <c r="M34" s="10">
        <f>'[1]P3 Ejecucion '!M35</f>
        <v>0</v>
      </c>
      <c r="N34" s="10">
        <f>'[1]P3 Ejecucion '!N35</f>
        <v>0</v>
      </c>
      <c r="O34" s="10">
        <f>'[1]P3 Ejecucion '!O35</f>
        <v>0</v>
      </c>
      <c r="P34" s="11">
        <f t="shared" si="1"/>
        <v>5034256.1900000004</v>
      </c>
    </row>
    <row r="35" spans="1:16" ht="47.25" x14ac:dyDescent="0.25">
      <c r="A35" s="9" t="s">
        <v>47</v>
      </c>
      <c r="B35" s="10">
        <f>'[1]P1 Presupuesto Aprobado'!B36</f>
        <v>0</v>
      </c>
      <c r="C35" s="10">
        <f>'[1]P1 Presupuesto Aprobado'!C36</f>
        <v>0</v>
      </c>
      <c r="D35" s="10">
        <f>'[1]P3 Ejecucion '!D36</f>
        <v>0</v>
      </c>
      <c r="E35" s="10">
        <f>'[1]P3 Ejecucion '!E36</f>
        <v>0</v>
      </c>
      <c r="F35" s="10">
        <f>'[1]P3 Ejecucion '!F36</f>
        <v>0</v>
      </c>
      <c r="G35" s="10">
        <f>'[1]P3 Ejecucion '!G36</f>
        <v>0</v>
      </c>
      <c r="H35" s="10">
        <f>'[1]P3 Ejecucion '!H36</f>
        <v>0</v>
      </c>
      <c r="I35" s="10">
        <f>'[1]P3 Ejecucion '!I36</f>
        <v>0</v>
      </c>
      <c r="J35" s="10">
        <f>'[1]P3 Ejecucion '!J36</f>
        <v>0</v>
      </c>
      <c r="K35" s="10">
        <f>'[1]P3 Ejecucion '!K36</f>
        <v>0</v>
      </c>
      <c r="L35" s="10">
        <f>'[1]P3 Ejecucion '!L36</f>
        <v>0</v>
      </c>
      <c r="M35" s="10">
        <f>'[1]P3 Ejecucion '!M36</f>
        <v>0</v>
      </c>
      <c r="N35" s="10">
        <f>'[1]P3 Ejecucion '!N36</f>
        <v>0</v>
      </c>
      <c r="O35" s="10">
        <f>'[1]P3 Ejecucion '!O36</f>
        <v>0</v>
      </c>
      <c r="P35" s="11">
        <f t="shared" si="1"/>
        <v>0</v>
      </c>
    </row>
    <row r="36" spans="1:16" x14ac:dyDescent="0.25">
      <c r="A36" s="9" t="s">
        <v>48</v>
      </c>
      <c r="B36" s="10">
        <f>'[1]P1 Presupuesto Aprobado'!B37</f>
        <v>103530905</v>
      </c>
      <c r="C36" s="10">
        <f>'[1]P1 Presupuesto Aprobado'!C37</f>
        <v>146739279.44999999</v>
      </c>
      <c r="D36" s="10">
        <f>'[1]P3 Ejecucion '!D37</f>
        <v>0</v>
      </c>
      <c r="E36" s="10">
        <f>'[1]P3 Ejecucion '!E37</f>
        <v>0</v>
      </c>
      <c r="F36" s="10">
        <f>'[1]P3 Ejecucion '!F37</f>
        <v>0</v>
      </c>
      <c r="G36" s="10">
        <f>'[1]P3 Ejecucion '!G37</f>
        <v>3816248.62</v>
      </c>
      <c r="H36" s="10">
        <f>'[1]P3 Ejecucion '!H37</f>
        <v>1300625.5</v>
      </c>
      <c r="I36" s="10">
        <f>'[1]P3 Ejecucion '!I37</f>
        <v>1378022.74</v>
      </c>
      <c r="J36" s="10">
        <f>'[1]P3 Ejecucion '!J37</f>
        <v>0</v>
      </c>
      <c r="K36" s="10">
        <f>'[1]P3 Ejecucion '!K37</f>
        <v>0</v>
      </c>
      <c r="L36" s="10">
        <f>'[1]P3 Ejecucion '!L37</f>
        <v>0</v>
      </c>
      <c r="M36" s="10">
        <f>'[1]P3 Ejecucion '!M37</f>
        <v>0</v>
      </c>
      <c r="N36" s="10">
        <f>'[1]P3 Ejecucion '!N37</f>
        <v>0</v>
      </c>
      <c r="O36" s="10">
        <f>'[1]P3 Ejecucion '!O37</f>
        <v>0</v>
      </c>
      <c r="P36" s="11">
        <f t="shared" si="1"/>
        <v>6494896.8600000003</v>
      </c>
    </row>
    <row r="37" spans="1:16" x14ac:dyDescent="0.25">
      <c r="A37" s="12" t="s">
        <v>49</v>
      </c>
      <c r="B37" s="8">
        <f>'[1]P1 Presupuesto Aprobado'!B38</f>
        <v>3200000</v>
      </c>
      <c r="C37" s="8">
        <f>'[1]P1 Presupuesto Aprobado'!C38</f>
        <v>3200000</v>
      </c>
      <c r="D37" s="8">
        <f>'[1]P3 Ejecucion '!D38</f>
        <v>0</v>
      </c>
      <c r="E37" s="8">
        <f>'[1]P3 Ejecucion '!E38</f>
        <v>0</v>
      </c>
      <c r="F37" s="8">
        <f>'[1]P3 Ejecucion '!F38</f>
        <v>0</v>
      </c>
      <c r="G37" s="8">
        <f>'[1]P3 Ejecucion '!G38</f>
        <v>124670.19</v>
      </c>
      <c r="H37" s="8">
        <f>'[1]P3 Ejecucion '!H38</f>
        <v>0</v>
      </c>
      <c r="I37" s="8">
        <f>'[1]P3 Ejecucion '!I38</f>
        <v>771435.4</v>
      </c>
      <c r="J37" s="8">
        <f>'[1]P3 Ejecucion '!J38</f>
        <v>0</v>
      </c>
      <c r="K37" s="8">
        <f>'[1]P3 Ejecucion '!K38</f>
        <v>0</v>
      </c>
      <c r="L37" s="8">
        <f>'[1]P3 Ejecucion '!L38</f>
        <v>0</v>
      </c>
      <c r="M37" s="8">
        <f>'[1]P3 Ejecucion '!M38</f>
        <v>0</v>
      </c>
      <c r="N37" s="8">
        <f>'[1]P3 Ejecucion '!N38</f>
        <v>0</v>
      </c>
      <c r="O37" s="8">
        <f>'[1]P3 Ejecucion '!O38</f>
        <v>0</v>
      </c>
      <c r="P37" s="16">
        <f>P38+P39+P40+P41+P42+P43+P44</f>
        <v>896105.59000000008</v>
      </c>
    </row>
    <row r="38" spans="1:16" ht="31.5" x14ac:dyDescent="0.25">
      <c r="A38" s="9" t="s">
        <v>50</v>
      </c>
      <c r="B38" s="10">
        <f>'[1]P1 Presupuesto Aprobado'!B39</f>
        <v>3200000</v>
      </c>
      <c r="C38" s="10">
        <f>'[1]P1 Presupuesto Aprobado'!C39</f>
        <v>3200000</v>
      </c>
      <c r="D38" s="10">
        <f>'[1]P3 Ejecucion '!D39</f>
        <v>0</v>
      </c>
      <c r="E38" s="10">
        <f>'[1]P3 Ejecucion '!E39</f>
        <v>0</v>
      </c>
      <c r="F38" s="10">
        <f>'[1]P3 Ejecucion '!F39</f>
        <v>0</v>
      </c>
      <c r="G38" s="10">
        <f>'[1]P3 Ejecucion '!G39</f>
        <v>124670.19</v>
      </c>
      <c r="H38" s="10">
        <f>'[1]P3 Ejecucion '!H39</f>
        <v>0</v>
      </c>
      <c r="I38" s="10">
        <f>'[1]P3 Ejecucion '!I39</f>
        <v>771435.4</v>
      </c>
      <c r="J38" s="10">
        <f>'[1]P3 Ejecucion '!J39</f>
        <v>0</v>
      </c>
      <c r="K38" s="10">
        <f>'[1]P3 Ejecucion '!K39</f>
        <v>0</v>
      </c>
      <c r="L38" s="10">
        <f>'[1]P3 Ejecucion '!L39</f>
        <v>0</v>
      </c>
      <c r="M38" s="10">
        <f>'[1]P3 Ejecucion '!M39</f>
        <v>0</v>
      </c>
      <c r="N38" s="10">
        <f>'[1]P3 Ejecucion '!N39</f>
        <v>0</v>
      </c>
      <c r="O38" s="10">
        <f>'[1]P3 Ejecucion '!O39</f>
        <v>0</v>
      </c>
      <c r="P38" s="11">
        <f t="shared" si="1"/>
        <v>896105.59000000008</v>
      </c>
    </row>
    <row r="39" spans="1:16" ht="31.5" x14ac:dyDescent="0.25">
      <c r="A39" s="9" t="s">
        <v>51</v>
      </c>
      <c r="B39" s="10">
        <f>'[1]P1 Presupuesto Aprobado'!B40</f>
        <v>0</v>
      </c>
      <c r="C39" s="10">
        <f>'[1]P1 Presupuesto Aprobado'!C40</f>
        <v>0</v>
      </c>
      <c r="D39" s="10">
        <f>'[1]P3 Ejecucion '!D40</f>
        <v>0</v>
      </c>
      <c r="E39" s="10">
        <f>'[1]P3 Ejecucion '!E40</f>
        <v>0</v>
      </c>
      <c r="F39" s="10">
        <f>'[1]P3 Ejecucion '!F40</f>
        <v>0</v>
      </c>
      <c r="G39" s="10">
        <f>'[1]P3 Ejecucion '!G40</f>
        <v>0</v>
      </c>
      <c r="H39" s="10">
        <f>'[1]P3 Ejecucion '!H40</f>
        <v>0</v>
      </c>
      <c r="I39" s="10">
        <f>'[1]P3 Ejecucion '!I40</f>
        <v>0</v>
      </c>
      <c r="J39" s="10">
        <f>'[1]P3 Ejecucion '!J40</f>
        <v>0</v>
      </c>
      <c r="K39" s="10">
        <f>'[1]P3 Ejecucion '!K40</f>
        <v>0</v>
      </c>
      <c r="L39" s="10">
        <f>'[1]P3 Ejecucion '!L40</f>
        <v>0</v>
      </c>
      <c r="M39" s="10">
        <f>'[1]P3 Ejecucion '!M40</f>
        <v>0</v>
      </c>
      <c r="N39" s="10">
        <f>'[1]P3 Ejecucion '!N40</f>
        <v>0</v>
      </c>
      <c r="O39" s="10">
        <f>'[1]P3 Ejecucion '!O40</f>
        <v>0</v>
      </c>
      <c r="P39" s="11">
        <f t="shared" si="1"/>
        <v>0</v>
      </c>
    </row>
    <row r="40" spans="1:16" ht="31.5" x14ac:dyDescent="0.25">
      <c r="A40" s="9" t="s">
        <v>52</v>
      </c>
      <c r="B40" s="10">
        <f>'[1]P1 Presupuesto Aprobado'!B41</f>
        <v>0</v>
      </c>
      <c r="C40" s="10">
        <f>'[1]P1 Presupuesto Aprobado'!C41</f>
        <v>0</v>
      </c>
      <c r="D40" s="10">
        <f>'[1]P3 Ejecucion '!D41</f>
        <v>0</v>
      </c>
      <c r="E40" s="10">
        <f>'[1]P3 Ejecucion '!E41</f>
        <v>0</v>
      </c>
      <c r="F40" s="10">
        <f>'[1]P3 Ejecucion '!F41</f>
        <v>0</v>
      </c>
      <c r="G40" s="10">
        <f>'[1]P3 Ejecucion '!G41</f>
        <v>0</v>
      </c>
      <c r="H40" s="10">
        <f>'[1]P3 Ejecucion '!H41</f>
        <v>0</v>
      </c>
      <c r="I40" s="10">
        <f>'[1]P3 Ejecucion '!I41</f>
        <v>0</v>
      </c>
      <c r="J40" s="10">
        <f>'[1]P3 Ejecucion '!J41</f>
        <v>0</v>
      </c>
      <c r="K40" s="10">
        <f>'[1]P3 Ejecucion '!K41</f>
        <v>0</v>
      </c>
      <c r="L40" s="10">
        <f>'[1]P3 Ejecucion '!L41</f>
        <v>0</v>
      </c>
      <c r="M40" s="10">
        <f>'[1]P3 Ejecucion '!M41</f>
        <v>0</v>
      </c>
      <c r="N40" s="10">
        <f>'[1]P3 Ejecucion '!N41</f>
        <v>0</v>
      </c>
      <c r="O40" s="10">
        <f>'[1]P3 Ejecucion '!O41</f>
        <v>0</v>
      </c>
      <c r="P40" s="11">
        <f t="shared" si="1"/>
        <v>0</v>
      </c>
    </row>
    <row r="41" spans="1:16" ht="31.5" x14ac:dyDescent="0.25">
      <c r="A41" s="9" t="s">
        <v>53</v>
      </c>
      <c r="B41" s="10">
        <f>'[1]P1 Presupuesto Aprobado'!B42</f>
        <v>0</v>
      </c>
      <c r="C41" s="10">
        <f>'[1]P1 Presupuesto Aprobado'!C42</f>
        <v>0</v>
      </c>
      <c r="D41" s="10">
        <f>'[1]P3 Ejecucion '!D42</f>
        <v>0</v>
      </c>
      <c r="E41" s="10">
        <f>'[1]P3 Ejecucion '!E42</f>
        <v>0</v>
      </c>
      <c r="F41" s="10">
        <f>'[1]P3 Ejecucion '!F42</f>
        <v>0</v>
      </c>
      <c r="G41" s="10">
        <f>'[1]P3 Ejecucion '!G42</f>
        <v>0</v>
      </c>
      <c r="H41" s="10">
        <f>'[1]P3 Ejecucion '!H42</f>
        <v>0</v>
      </c>
      <c r="I41" s="10">
        <f>'[1]P3 Ejecucion '!I42</f>
        <v>0</v>
      </c>
      <c r="J41" s="10">
        <f>'[1]P3 Ejecucion '!J42</f>
        <v>0</v>
      </c>
      <c r="K41" s="10">
        <f>'[1]P3 Ejecucion '!K42</f>
        <v>0</v>
      </c>
      <c r="L41" s="10">
        <f>'[1]P3 Ejecucion '!L42</f>
        <v>0</v>
      </c>
      <c r="M41" s="10">
        <f>'[1]P3 Ejecucion '!M42</f>
        <v>0</v>
      </c>
      <c r="N41" s="10">
        <f>'[1]P3 Ejecucion '!N42</f>
        <v>0</v>
      </c>
      <c r="O41" s="10">
        <f>'[1]P3 Ejecucion '!O42</f>
        <v>0</v>
      </c>
      <c r="P41" s="11">
        <f t="shared" si="1"/>
        <v>0</v>
      </c>
    </row>
    <row r="42" spans="1:16" ht="31.5" x14ac:dyDescent="0.25">
      <c r="A42" s="9" t="s">
        <v>54</v>
      </c>
      <c r="B42" s="10">
        <f>'[1]P1 Presupuesto Aprobado'!B43</f>
        <v>0</v>
      </c>
      <c r="C42" s="10">
        <f>'[1]P1 Presupuesto Aprobado'!C43</f>
        <v>0</v>
      </c>
      <c r="D42" s="10">
        <f>'[1]P3 Ejecucion '!D43</f>
        <v>0</v>
      </c>
      <c r="E42" s="10">
        <f>'[1]P3 Ejecucion '!E43</f>
        <v>0</v>
      </c>
      <c r="F42" s="10">
        <f>'[1]P3 Ejecucion '!F43</f>
        <v>0</v>
      </c>
      <c r="G42" s="10">
        <f>'[1]P3 Ejecucion '!G43</f>
        <v>0</v>
      </c>
      <c r="H42" s="10">
        <f>'[1]P3 Ejecucion '!H43</f>
        <v>0</v>
      </c>
      <c r="I42" s="10">
        <f>'[1]P3 Ejecucion '!I43</f>
        <v>0</v>
      </c>
      <c r="J42" s="10">
        <f>'[1]P3 Ejecucion '!J43</f>
        <v>0</v>
      </c>
      <c r="K42" s="10">
        <f>'[1]P3 Ejecucion '!K43</f>
        <v>0</v>
      </c>
      <c r="L42" s="10">
        <f>'[1]P3 Ejecucion '!L43</f>
        <v>0</v>
      </c>
      <c r="M42" s="10">
        <f>'[1]P3 Ejecucion '!M43</f>
        <v>0</v>
      </c>
      <c r="N42" s="10">
        <f>'[1]P3 Ejecucion '!N43</f>
        <v>0</v>
      </c>
      <c r="O42" s="10">
        <f>'[1]P3 Ejecucion '!O43</f>
        <v>0</v>
      </c>
      <c r="P42" s="11">
        <f t="shared" si="1"/>
        <v>0</v>
      </c>
    </row>
    <row r="43" spans="1:16" x14ac:dyDescent="0.25">
      <c r="A43" s="9" t="s">
        <v>55</v>
      </c>
      <c r="B43" s="10">
        <f>'[1]P1 Presupuesto Aprobado'!B44</f>
        <v>0</v>
      </c>
      <c r="C43" s="10">
        <f>'[1]P1 Presupuesto Aprobado'!C44</f>
        <v>0</v>
      </c>
      <c r="D43" s="10">
        <f>'[1]P3 Ejecucion '!D44</f>
        <v>0</v>
      </c>
      <c r="E43" s="10">
        <f>'[1]P3 Ejecucion '!E44</f>
        <v>0</v>
      </c>
      <c r="F43" s="10">
        <f>'[1]P3 Ejecucion '!F44</f>
        <v>0</v>
      </c>
      <c r="G43" s="10">
        <f>'[1]P3 Ejecucion '!G44</f>
        <v>0</v>
      </c>
      <c r="H43" s="10">
        <f>'[1]P3 Ejecucion '!H44</f>
        <v>0</v>
      </c>
      <c r="I43" s="10">
        <f>'[1]P3 Ejecucion '!I44</f>
        <v>0</v>
      </c>
      <c r="J43" s="10">
        <f>'[1]P3 Ejecucion '!J44</f>
        <v>0</v>
      </c>
      <c r="K43" s="10">
        <f>'[1]P3 Ejecucion '!K44</f>
        <v>0</v>
      </c>
      <c r="L43" s="10">
        <f>'[1]P3 Ejecucion '!L44</f>
        <v>0</v>
      </c>
      <c r="M43" s="10">
        <f>'[1]P3 Ejecucion '!M44</f>
        <v>0</v>
      </c>
      <c r="N43" s="10">
        <f>'[1]P3 Ejecucion '!N44</f>
        <v>0</v>
      </c>
      <c r="O43" s="10">
        <f>'[1]P3 Ejecucion '!O44</f>
        <v>0</v>
      </c>
      <c r="P43" s="11">
        <f t="shared" si="1"/>
        <v>0</v>
      </c>
    </row>
    <row r="44" spans="1:16" ht="31.5" x14ac:dyDescent="0.25">
      <c r="A44" s="9" t="s">
        <v>56</v>
      </c>
      <c r="B44" s="10">
        <f>'[1]P1 Presupuesto Aprobado'!B45</f>
        <v>0</v>
      </c>
      <c r="C44" s="10">
        <f>'[1]P1 Presupuesto Aprobado'!C45</f>
        <v>0</v>
      </c>
      <c r="D44" s="10">
        <f>'[1]P3 Ejecucion '!D45</f>
        <v>0</v>
      </c>
      <c r="E44" s="10">
        <f>'[1]P3 Ejecucion '!E45</f>
        <v>0</v>
      </c>
      <c r="F44" s="10">
        <f>'[1]P3 Ejecucion '!F45</f>
        <v>0</v>
      </c>
      <c r="G44" s="10">
        <f>'[1]P3 Ejecucion '!G45</f>
        <v>0</v>
      </c>
      <c r="H44" s="10">
        <f>'[1]P3 Ejecucion '!H45</f>
        <v>0</v>
      </c>
      <c r="I44" s="10">
        <f>'[1]P3 Ejecucion '!I45</f>
        <v>0</v>
      </c>
      <c r="J44" s="10">
        <f>'[1]P3 Ejecucion '!J45</f>
        <v>0</v>
      </c>
      <c r="K44" s="10">
        <f>'[1]P3 Ejecucion '!K45</f>
        <v>0</v>
      </c>
      <c r="L44" s="10">
        <f>'[1]P3 Ejecucion '!L45</f>
        <v>0</v>
      </c>
      <c r="M44" s="10">
        <f>'[1]P3 Ejecucion '!M45</f>
        <v>0</v>
      </c>
      <c r="N44" s="10">
        <f>'[1]P3 Ejecucion '!N45</f>
        <v>0</v>
      </c>
      <c r="O44" s="10">
        <f>'[1]P3 Ejecucion '!O45</f>
        <v>0</v>
      </c>
      <c r="P44" s="11">
        <f t="shared" si="1"/>
        <v>0</v>
      </c>
    </row>
    <row r="45" spans="1:16" ht="31.5" x14ac:dyDescent="0.25">
      <c r="A45" s="9" t="s">
        <v>57</v>
      </c>
      <c r="B45" s="10">
        <f>'[1]P1 Presupuesto Aprobado'!B46</f>
        <v>0</v>
      </c>
      <c r="C45" s="14">
        <f>'[1]P1 Presupuesto Aprobado'!C46</f>
        <v>0</v>
      </c>
      <c r="D45" s="10">
        <f>'[1]P3 Ejecucion '!D46</f>
        <v>0</v>
      </c>
      <c r="E45" s="10">
        <f>'[1]P3 Ejecucion '!E46</f>
        <v>0</v>
      </c>
      <c r="F45" s="10">
        <f>'[1]P3 Ejecucion '!F46</f>
        <v>0</v>
      </c>
      <c r="G45" s="10">
        <f>'[1]P3 Ejecucion '!G46</f>
        <v>0</v>
      </c>
      <c r="H45" s="10">
        <f>'[1]P3 Ejecucion '!H46</f>
        <v>0</v>
      </c>
      <c r="I45" s="10">
        <f>'[1]P3 Ejecucion '!I46</f>
        <v>0</v>
      </c>
      <c r="J45" s="10">
        <f>'[1]P3 Ejecucion '!J46</f>
        <v>0</v>
      </c>
      <c r="K45" s="10">
        <f>'[1]P3 Ejecucion '!K46</f>
        <v>0</v>
      </c>
      <c r="L45" s="10">
        <f>'[1]P3 Ejecucion '!L46</f>
        <v>0</v>
      </c>
      <c r="M45" s="10">
        <f>'[1]P3 Ejecucion '!M46</f>
        <v>0</v>
      </c>
      <c r="N45" s="10">
        <f>'[1]P3 Ejecucion '!N46</f>
        <v>0</v>
      </c>
      <c r="O45" s="10">
        <f>'[1]P3 Ejecucion '!O46</f>
        <v>0</v>
      </c>
      <c r="P45" s="11">
        <f t="shared" si="1"/>
        <v>0</v>
      </c>
    </row>
    <row r="46" spans="1:16" x14ac:dyDescent="0.25">
      <c r="A46" s="12" t="s">
        <v>58</v>
      </c>
      <c r="B46" s="10">
        <f>B47+B48+B49+B50+B51+B52</f>
        <v>0</v>
      </c>
      <c r="C46" s="10">
        <f t="shared" ref="C46:P46" si="2">C47+C48+C49+C50+C51+C52</f>
        <v>0</v>
      </c>
      <c r="D46" s="10">
        <f t="shared" si="2"/>
        <v>0</v>
      </c>
      <c r="E46" s="10">
        <f t="shared" si="2"/>
        <v>0</v>
      </c>
      <c r="F46" s="10">
        <f t="shared" si="2"/>
        <v>0</v>
      </c>
      <c r="G46" s="10">
        <f t="shared" si="2"/>
        <v>0</v>
      </c>
      <c r="H46" s="10">
        <f t="shared" si="2"/>
        <v>0</v>
      </c>
      <c r="I46" s="10">
        <f t="shared" si="2"/>
        <v>0</v>
      </c>
      <c r="J46" s="10">
        <f t="shared" si="2"/>
        <v>0</v>
      </c>
      <c r="K46" s="10">
        <f t="shared" si="2"/>
        <v>0</v>
      </c>
      <c r="L46" s="10">
        <f t="shared" si="2"/>
        <v>0</v>
      </c>
      <c r="M46" s="10">
        <f t="shared" si="2"/>
        <v>0</v>
      </c>
      <c r="N46" s="10">
        <f t="shared" si="2"/>
        <v>0</v>
      </c>
      <c r="O46" s="10">
        <f t="shared" si="2"/>
        <v>0</v>
      </c>
      <c r="P46" s="10">
        <f t="shared" si="2"/>
        <v>0</v>
      </c>
    </row>
    <row r="47" spans="1:16" ht="31.5" x14ac:dyDescent="0.25">
      <c r="A47" s="9" t="s">
        <v>59</v>
      </c>
      <c r="B47" s="10">
        <f>'[1]P1 Presupuesto Aprobado'!B48</f>
        <v>0</v>
      </c>
      <c r="C47" s="10">
        <f>'[1]P1 Presupuesto Aprobado'!C48</f>
        <v>0</v>
      </c>
      <c r="D47" s="10">
        <f>'[1]P3 Ejecucion '!D48</f>
        <v>0</v>
      </c>
      <c r="E47" s="10">
        <f>'[1]P3 Ejecucion '!E48</f>
        <v>0</v>
      </c>
      <c r="F47" s="10">
        <f>'[1]P3 Ejecucion '!F48</f>
        <v>0</v>
      </c>
      <c r="G47" s="10">
        <f>'[1]P3 Ejecucion '!G48</f>
        <v>0</v>
      </c>
      <c r="H47" s="10">
        <f>'[1]P3 Ejecucion '!H48</f>
        <v>0</v>
      </c>
      <c r="I47" s="10">
        <f>'[1]P3 Ejecucion '!I48</f>
        <v>0</v>
      </c>
      <c r="J47" s="10">
        <f>'[1]P3 Ejecucion '!J48</f>
        <v>0</v>
      </c>
      <c r="K47" s="10">
        <f>'[1]P3 Ejecucion '!K48</f>
        <v>0</v>
      </c>
      <c r="L47" s="10">
        <f>'[1]P3 Ejecucion '!L48</f>
        <v>0</v>
      </c>
      <c r="M47" s="10">
        <f>'[1]P3 Ejecucion '!M48</f>
        <v>0</v>
      </c>
      <c r="N47" s="10">
        <f>'[1]P3 Ejecucion '!N48</f>
        <v>0</v>
      </c>
      <c r="O47" s="10">
        <f>'[1]P3 Ejecucion '!O48</f>
        <v>0</v>
      </c>
      <c r="P47" s="10">
        <f>'[1]P3 Ejecucion '!P48</f>
        <v>0</v>
      </c>
    </row>
    <row r="48" spans="1:16" ht="31.5" x14ac:dyDescent="0.25">
      <c r="A48" s="9" t="s">
        <v>60</v>
      </c>
      <c r="B48" s="10">
        <f>'[1]P1 Presupuesto Aprobado'!B49</f>
        <v>0</v>
      </c>
      <c r="C48" s="14"/>
      <c r="D48" s="10">
        <f>'[1]P3 Ejecucion '!D49</f>
        <v>0</v>
      </c>
      <c r="E48" s="10">
        <f>'[1]P3 Ejecucion '!E49</f>
        <v>0</v>
      </c>
      <c r="F48" s="10">
        <f>'[1]P3 Ejecucion '!F49</f>
        <v>0</v>
      </c>
      <c r="G48" s="10">
        <f>'[1]P3 Ejecucion '!G49</f>
        <v>0</v>
      </c>
      <c r="H48" s="10">
        <f>'[1]P3 Ejecucion '!H49</f>
        <v>0</v>
      </c>
      <c r="I48" s="10">
        <f>'[1]P3 Ejecucion '!I49</f>
        <v>0</v>
      </c>
      <c r="J48" s="10">
        <f>'[1]P3 Ejecucion '!J49</f>
        <v>0</v>
      </c>
      <c r="K48" s="10">
        <f>'[1]P3 Ejecucion '!K49</f>
        <v>0</v>
      </c>
      <c r="L48" s="10">
        <f>'[1]P3 Ejecucion '!L49</f>
        <v>0</v>
      </c>
      <c r="M48" s="10">
        <f>'[1]P3 Ejecucion '!M49</f>
        <v>0</v>
      </c>
      <c r="N48" s="10">
        <f>'[1]P3 Ejecucion '!N49</f>
        <v>0</v>
      </c>
      <c r="O48" s="10">
        <f>'[1]P3 Ejecucion '!O49</f>
        <v>0</v>
      </c>
      <c r="P48" s="10">
        <f>'[1]P3 Ejecucion '!P49</f>
        <v>0</v>
      </c>
    </row>
    <row r="49" spans="1:16" ht="31.5" x14ac:dyDescent="0.25">
      <c r="A49" s="9" t="s">
        <v>61</v>
      </c>
      <c r="B49" s="10">
        <f>'[1]P1 Presupuesto Aprobado'!B50</f>
        <v>0</v>
      </c>
      <c r="C49" s="10"/>
      <c r="D49" s="10">
        <f>'[1]P3 Ejecucion '!D50</f>
        <v>0</v>
      </c>
      <c r="E49" s="10">
        <f>'[1]P3 Ejecucion '!E50</f>
        <v>0</v>
      </c>
      <c r="F49" s="10">
        <f>'[1]P3 Ejecucion '!F50</f>
        <v>0</v>
      </c>
      <c r="G49" s="10">
        <f>'[1]P3 Ejecucion '!G50</f>
        <v>0</v>
      </c>
      <c r="H49" s="10">
        <f>'[1]P3 Ejecucion '!H50</f>
        <v>0</v>
      </c>
      <c r="I49" s="10">
        <f>'[1]P3 Ejecucion '!I50</f>
        <v>0</v>
      </c>
      <c r="J49" s="10">
        <f>'[1]P3 Ejecucion '!J50</f>
        <v>0</v>
      </c>
      <c r="K49" s="10">
        <f>'[1]P3 Ejecucion '!K50</f>
        <v>0</v>
      </c>
      <c r="L49" s="10">
        <f>'[1]P3 Ejecucion '!L50</f>
        <v>0</v>
      </c>
      <c r="M49" s="10">
        <f>'[1]P3 Ejecucion '!M50</f>
        <v>0</v>
      </c>
      <c r="N49" s="10">
        <f>'[1]P3 Ejecucion '!N50</f>
        <v>0</v>
      </c>
      <c r="O49" s="10">
        <f>'[1]P3 Ejecucion '!O50</f>
        <v>0</v>
      </c>
      <c r="P49" s="10">
        <f>'[1]P3 Ejecucion '!P50</f>
        <v>0</v>
      </c>
    </row>
    <row r="50" spans="1:16" ht="31.5" x14ac:dyDescent="0.25">
      <c r="A50" s="9" t="s">
        <v>62</v>
      </c>
      <c r="B50" s="10">
        <f>'[1]P1 Presupuesto Aprobado'!B51</f>
        <v>0</v>
      </c>
      <c r="C50" s="10"/>
      <c r="D50" s="10">
        <f>'[1]P3 Ejecucion '!D51</f>
        <v>0</v>
      </c>
      <c r="E50" s="10">
        <f>'[1]P3 Ejecucion '!E51</f>
        <v>0</v>
      </c>
      <c r="F50" s="10">
        <f>'[1]P3 Ejecucion '!F51</f>
        <v>0</v>
      </c>
      <c r="G50" s="10">
        <f>'[1]P3 Ejecucion '!G51</f>
        <v>0</v>
      </c>
      <c r="H50" s="10">
        <f>'[1]P3 Ejecucion '!H51</f>
        <v>0</v>
      </c>
      <c r="I50" s="10">
        <f>'[1]P3 Ejecucion '!I51</f>
        <v>0</v>
      </c>
      <c r="J50" s="10">
        <f>'[1]P3 Ejecucion '!J51</f>
        <v>0</v>
      </c>
      <c r="K50" s="10">
        <f>'[1]P3 Ejecucion '!K51</f>
        <v>0</v>
      </c>
      <c r="L50" s="10">
        <f>'[1]P3 Ejecucion '!L51</f>
        <v>0</v>
      </c>
      <c r="M50" s="10">
        <f>'[1]P3 Ejecucion '!M51</f>
        <v>0</v>
      </c>
      <c r="N50" s="10">
        <f>'[1]P3 Ejecucion '!N51</f>
        <v>0</v>
      </c>
      <c r="O50" s="10">
        <f>'[1]P3 Ejecucion '!O51</f>
        <v>0</v>
      </c>
      <c r="P50" s="10">
        <f>'[1]P3 Ejecucion '!P51</f>
        <v>0</v>
      </c>
    </row>
    <row r="51" spans="1:16" ht="31.5" x14ac:dyDescent="0.25">
      <c r="A51" s="9" t="s">
        <v>63</v>
      </c>
      <c r="B51" s="10">
        <f>'[1]P1 Presupuesto Aprobado'!B52</f>
        <v>0</v>
      </c>
      <c r="C51" s="10"/>
      <c r="D51" s="10">
        <f>'[1]P3 Ejecucion '!D52</f>
        <v>0</v>
      </c>
      <c r="E51" s="10">
        <f>'[1]P3 Ejecucion '!E52</f>
        <v>0</v>
      </c>
      <c r="F51" s="10">
        <f>'[1]P3 Ejecucion '!F52</f>
        <v>0</v>
      </c>
      <c r="G51" s="10">
        <f>'[1]P3 Ejecucion '!G52</f>
        <v>0</v>
      </c>
      <c r="H51" s="10">
        <f>'[1]P3 Ejecucion '!H52</f>
        <v>0</v>
      </c>
      <c r="I51" s="10">
        <f>'[1]P3 Ejecucion '!I52</f>
        <v>0</v>
      </c>
      <c r="J51" s="10">
        <f>'[1]P3 Ejecucion '!J52</f>
        <v>0</v>
      </c>
      <c r="K51" s="10">
        <f>'[1]P3 Ejecucion '!K52</f>
        <v>0</v>
      </c>
      <c r="L51" s="10">
        <f>'[1]P3 Ejecucion '!L52</f>
        <v>0</v>
      </c>
      <c r="M51" s="10">
        <f>'[1]P3 Ejecucion '!M52</f>
        <v>0</v>
      </c>
      <c r="N51" s="10">
        <f>'[1]P3 Ejecucion '!N52</f>
        <v>0</v>
      </c>
      <c r="O51" s="10">
        <f>'[1]P3 Ejecucion '!O52</f>
        <v>0</v>
      </c>
      <c r="P51" s="10">
        <f>'[1]P3 Ejecucion '!P52</f>
        <v>0</v>
      </c>
    </row>
    <row r="52" spans="1:16" ht="31.5" x14ac:dyDescent="0.25">
      <c r="A52" s="9" t="s">
        <v>64</v>
      </c>
      <c r="B52" s="10">
        <f>'[1]P1 Presupuesto Aprobado'!B53</f>
        <v>0</v>
      </c>
      <c r="C52" s="10"/>
      <c r="D52" s="10">
        <f>'[1]P3 Ejecucion '!D53</f>
        <v>0</v>
      </c>
      <c r="E52" s="10">
        <f>'[1]P3 Ejecucion '!E53</f>
        <v>0</v>
      </c>
      <c r="F52" s="10">
        <f>'[1]P3 Ejecucion '!F53</f>
        <v>0</v>
      </c>
      <c r="G52" s="10">
        <f>'[1]P3 Ejecucion '!G53</f>
        <v>0</v>
      </c>
      <c r="H52" s="10">
        <f>'[1]P3 Ejecucion '!H53</f>
        <v>0</v>
      </c>
      <c r="I52" s="10">
        <f>'[1]P3 Ejecucion '!I53</f>
        <v>0</v>
      </c>
      <c r="J52" s="10">
        <f>'[1]P3 Ejecucion '!J53</f>
        <v>0</v>
      </c>
      <c r="K52" s="10">
        <f>'[1]P3 Ejecucion '!K53</f>
        <v>0</v>
      </c>
      <c r="L52" s="10">
        <f>'[1]P3 Ejecucion '!L53</f>
        <v>0</v>
      </c>
      <c r="M52" s="10">
        <f>'[1]P3 Ejecucion '!M53</f>
        <v>0</v>
      </c>
      <c r="N52" s="10">
        <f>'[1]P3 Ejecucion '!N53</f>
        <v>0</v>
      </c>
      <c r="O52" s="10">
        <f>'[1]P3 Ejecucion '!O53</f>
        <v>0</v>
      </c>
      <c r="P52" s="10">
        <f>'[1]P3 Ejecucion '!P53</f>
        <v>0</v>
      </c>
    </row>
    <row r="53" spans="1:16" ht="31.5" x14ac:dyDescent="0.25">
      <c r="A53" s="12" t="s">
        <v>65</v>
      </c>
      <c r="B53" s="8">
        <f>'[1]P1 Presupuesto Aprobado'!B54</f>
        <v>37474677</v>
      </c>
      <c r="C53" s="8">
        <f>'[1]P1 Presupuesto Aprobado'!C54</f>
        <v>36630970.810000002</v>
      </c>
      <c r="D53" s="8">
        <f>'[1]P3 Ejecucion '!D54</f>
        <v>0</v>
      </c>
      <c r="E53" s="8">
        <f>'[1]P3 Ejecucion '!E54</f>
        <v>0</v>
      </c>
      <c r="F53" s="8">
        <f>'[1]P3 Ejecucion '!F54</f>
        <v>0</v>
      </c>
      <c r="G53" s="8">
        <f>'[1]P3 Ejecucion '!G54</f>
        <v>4116804.4000000004</v>
      </c>
      <c r="H53" s="8">
        <f>'[1]P3 Ejecucion '!H54</f>
        <v>621222.80000000005</v>
      </c>
      <c r="I53" s="8">
        <f>'[1]P3 Ejecucion '!I54</f>
        <v>9069882.3599999994</v>
      </c>
      <c r="J53" s="8">
        <f>'[1]P3 Ejecucion '!J54</f>
        <v>0</v>
      </c>
      <c r="K53" s="8">
        <f>'[1]P3 Ejecucion '!K54</f>
        <v>0</v>
      </c>
      <c r="L53" s="8">
        <f>'[1]P3 Ejecucion '!L54</f>
        <v>0</v>
      </c>
      <c r="M53" s="8">
        <f>'[1]P3 Ejecucion '!M54</f>
        <v>0</v>
      </c>
      <c r="N53" s="8">
        <f>'[1]P3 Ejecucion '!N54</f>
        <v>0</v>
      </c>
      <c r="O53" s="8">
        <f>'[1]P3 Ejecucion '!O54</f>
        <v>0</v>
      </c>
      <c r="P53" s="16">
        <f>P54+P55+P56+P57+P58+P59+P60+P61+P62</f>
        <v>13807909.559999999</v>
      </c>
    </row>
    <row r="54" spans="1:16" x14ac:dyDescent="0.25">
      <c r="A54" s="9" t="s">
        <v>66</v>
      </c>
      <c r="B54" s="10">
        <f>'[1]P1 Presupuesto Aprobado'!B55</f>
        <v>30331284</v>
      </c>
      <c r="C54" s="10">
        <f>'[1]P1 Presupuesto Aprobado'!C55</f>
        <v>28551667.309999999</v>
      </c>
      <c r="D54" s="10">
        <f>'[1]P3 Ejecucion '!D55</f>
        <v>0</v>
      </c>
      <c r="E54" s="10">
        <f>'[1]P3 Ejecucion '!E55</f>
        <v>0</v>
      </c>
      <c r="F54" s="10">
        <f>'[1]P3 Ejecucion '!F55</f>
        <v>0</v>
      </c>
      <c r="G54" s="10">
        <f>'[1]P3 Ejecucion '!G55</f>
        <v>3602928.22</v>
      </c>
      <c r="H54" s="10">
        <f>'[1]P3 Ejecucion '!H55</f>
        <v>621222.80000000005</v>
      </c>
      <c r="I54" s="10">
        <f>'[1]P3 Ejecucion '!I55</f>
        <v>7271884.3099999996</v>
      </c>
      <c r="J54" s="10">
        <f>'[1]P3 Ejecucion '!J55</f>
        <v>0</v>
      </c>
      <c r="K54" s="10">
        <f>'[1]P3 Ejecucion '!K55</f>
        <v>0</v>
      </c>
      <c r="L54" s="10">
        <f>'[1]P3 Ejecucion '!L55</f>
        <v>0</v>
      </c>
      <c r="M54" s="10">
        <f>'[1]P3 Ejecucion '!M55</f>
        <v>0</v>
      </c>
      <c r="N54" s="10">
        <f>'[1]P3 Ejecucion '!N55</f>
        <v>0</v>
      </c>
      <c r="O54" s="10">
        <f>'[1]P3 Ejecucion '!O55</f>
        <v>0</v>
      </c>
      <c r="P54" s="11">
        <f t="shared" si="1"/>
        <v>11496035.33</v>
      </c>
    </row>
    <row r="55" spans="1:16" ht="47.25" x14ac:dyDescent="0.25">
      <c r="A55" s="9" t="s">
        <v>67</v>
      </c>
      <c r="B55" s="10">
        <f>'[1]P1 Presupuesto Aprobado'!B56</f>
        <v>3487026</v>
      </c>
      <c r="C55" s="10">
        <f>'[1]P1 Presupuesto Aprobado'!C56</f>
        <v>4374526</v>
      </c>
      <c r="D55" s="10">
        <f>'[1]P3 Ejecucion '!D56</f>
        <v>0</v>
      </c>
      <c r="E55" s="10">
        <f>'[1]P3 Ejecucion '!E56</f>
        <v>0</v>
      </c>
      <c r="F55" s="10">
        <f>'[1]P3 Ejecucion '!F56</f>
        <v>0</v>
      </c>
      <c r="G55" s="10">
        <f>'[1]P3 Ejecucion '!G56</f>
        <v>0</v>
      </c>
      <c r="H55" s="10">
        <f>'[1]P3 Ejecucion '!H56</f>
        <v>0</v>
      </c>
      <c r="I55" s="10">
        <f>'[1]P3 Ejecucion '!I56</f>
        <v>1162787.93</v>
      </c>
      <c r="J55" s="10">
        <f>'[1]P3 Ejecucion '!J56</f>
        <v>0</v>
      </c>
      <c r="K55" s="10">
        <f>'[1]P3 Ejecucion '!K56</f>
        <v>0</v>
      </c>
      <c r="L55" s="10">
        <f>'[1]P3 Ejecucion '!L56</f>
        <v>0</v>
      </c>
      <c r="M55" s="10">
        <f>'[1]P3 Ejecucion '!M56</f>
        <v>0</v>
      </c>
      <c r="N55" s="10">
        <f>'[1]P3 Ejecucion '!N56</f>
        <v>0</v>
      </c>
      <c r="O55" s="10">
        <f>'[1]P3 Ejecucion '!O56</f>
        <v>0</v>
      </c>
      <c r="P55" s="11">
        <f t="shared" si="1"/>
        <v>1162787.93</v>
      </c>
    </row>
    <row r="56" spans="1:16" ht="31.5" x14ac:dyDescent="0.25">
      <c r="A56" s="9" t="s">
        <v>68</v>
      </c>
      <c r="B56" s="10">
        <f>'[1]P1 Presupuesto Aprobado'!B57</f>
        <v>1520000</v>
      </c>
      <c r="C56" s="10">
        <f>'[1]P1 Presupuesto Aprobado'!C57</f>
        <v>1559000</v>
      </c>
      <c r="D56" s="10">
        <f>'[1]P3 Ejecucion '!D57</f>
        <v>0</v>
      </c>
      <c r="E56" s="10">
        <f>'[1]P3 Ejecucion '!E57</f>
        <v>0</v>
      </c>
      <c r="F56" s="10">
        <f>'[1]P3 Ejecucion '!F57</f>
        <v>0</v>
      </c>
      <c r="G56" s="10">
        <f>'[1]P3 Ejecucion '!G57</f>
        <v>513876.18</v>
      </c>
      <c r="H56" s="10">
        <f>'[1]P3 Ejecucion '!H57</f>
        <v>0</v>
      </c>
      <c r="I56" s="10">
        <f>'[1]P3 Ejecucion '!I57</f>
        <v>385010</v>
      </c>
      <c r="J56" s="10">
        <f>'[1]P3 Ejecucion '!J57</f>
        <v>0</v>
      </c>
      <c r="K56" s="10">
        <f>'[1]P3 Ejecucion '!K57</f>
        <v>0</v>
      </c>
      <c r="L56" s="10">
        <f>'[1]P3 Ejecucion '!L57</f>
        <v>0</v>
      </c>
      <c r="M56" s="10">
        <f>'[1]P3 Ejecucion '!M57</f>
        <v>0</v>
      </c>
      <c r="N56" s="10">
        <f>'[1]P3 Ejecucion '!N57</f>
        <v>0</v>
      </c>
      <c r="O56" s="10">
        <f>'[1]P3 Ejecucion '!O57</f>
        <v>0</v>
      </c>
      <c r="P56" s="11">
        <f t="shared" si="1"/>
        <v>898886.17999999993</v>
      </c>
    </row>
    <row r="57" spans="1:16" ht="31.5" x14ac:dyDescent="0.25">
      <c r="A57" s="9" t="s">
        <v>69</v>
      </c>
      <c r="B57" s="10">
        <f>'[1]P1 Presupuesto Aprobado'!B58</f>
        <v>80000</v>
      </c>
      <c r="C57" s="10">
        <f>'[1]P1 Presupuesto Aprobado'!C58</f>
        <v>80000</v>
      </c>
      <c r="D57" s="10">
        <f>'[1]P3 Ejecucion '!D58</f>
        <v>0</v>
      </c>
      <c r="E57" s="10">
        <f>'[1]P3 Ejecucion '!E58</f>
        <v>0</v>
      </c>
      <c r="F57" s="10">
        <f>'[1]P3 Ejecucion '!F58</f>
        <v>0</v>
      </c>
      <c r="G57" s="10">
        <f>'[1]P3 Ejecucion '!G58</f>
        <v>0</v>
      </c>
      <c r="H57" s="10">
        <f>'[1]P3 Ejecucion '!H58</f>
        <v>0</v>
      </c>
      <c r="I57" s="10">
        <f>'[1]P3 Ejecucion '!I58</f>
        <v>250200.12</v>
      </c>
      <c r="J57" s="10">
        <f>'[1]P3 Ejecucion '!J58</f>
        <v>0</v>
      </c>
      <c r="K57" s="10">
        <f>'[1]P3 Ejecucion '!K58</f>
        <v>0</v>
      </c>
      <c r="L57" s="10">
        <f>'[1]P3 Ejecucion '!L58</f>
        <v>0</v>
      </c>
      <c r="M57" s="10">
        <f>'[1]P3 Ejecucion '!M58</f>
        <v>0</v>
      </c>
      <c r="N57" s="10">
        <f>'[1]P3 Ejecucion '!N58</f>
        <v>0</v>
      </c>
      <c r="O57" s="10">
        <f>'[1]P3 Ejecucion '!O58</f>
        <v>0</v>
      </c>
      <c r="P57" s="11">
        <f t="shared" si="1"/>
        <v>250200.12</v>
      </c>
    </row>
    <row r="58" spans="1:16" ht="31.5" x14ac:dyDescent="0.25">
      <c r="A58" s="9" t="s">
        <v>70</v>
      </c>
      <c r="B58" s="10">
        <f>'[1]P1 Presupuesto Aprobado'!B59</f>
        <v>1710129</v>
      </c>
      <c r="C58" s="10">
        <f>'[1]P1 Presupuesto Aprobado'!C59</f>
        <v>1719539.5</v>
      </c>
      <c r="D58" s="10">
        <f>'[1]P3 Ejecucion '!D59</f>
        <v>0</v>
      </c>
      <c r="E58" s="10">
        <f>'[1]P3 Ejecucion '!E59</f>
        <v>0</v>
      </c>
      <c r="F58" s="10">
        <f>'[1]P3 Ejecucion '!F59</f>
        <v>0</v>
      </c>
      <c r="G58" s="10">
        <f>'[1]P3 Ejecucion '!G59</f>
        <v>0</v>
      </c>
      <c r="H58" s="10">
        <f>'[1]P3 Ejecucion '!H59</f>
        <v>0</v>
      </c>
      <c r="I58" s="10">
        <f>'[1]P3 Ejecucion '!I59</f>
        <v>0</v>
      </c>
      <c r="J58" s="10">
        <f>'[1]P3 Ejecucion '!J59</f>
        <v>0</v>
      </c>
      <c r="K58" s="10">
        <f>'[1]P3 Ejecucion '!K59</f>
        <v>0</v>
      </c>
      <c r="L58" s="10">
        <f>'[1]P3 Ejecucion '!L59</f>
        <v>0</v>
      </c>
      <c r="M58" s="10">
        <f>'[1]P3 Ejecucion '!M59</f>
        <v>0</v>
      </c>
      <c r="N58" s="10">
        <f>'[1]P3 Ejecucion '!N59</f>
        <v>0</v>
      </c>
      <c r="O58" s="10">
        <f>'[1]P3 Ejecucion '!O59</f>
        <v>0</v>
      </c>
      <c r="P58" s="11">
        <f t="shared" si="1"/>
        <v>0</v>
      </c>
    </row>
    <row r="59" spans="1:16" ht="31.5" x14ac:dyDescent="0.25">
      <c r="A59" s="9" t="s">
        <v>71</v>
      </c>
      <c r="B59" s="10">
        <f>'[1]P1 Presupuesto Aprobado'!B60</f>
        <v>249000</v>
      </c>
      <c r="C59" s="10">
        <f>'[1]P1 Presupuesto Aprobado'!C60</f>
        <v>249000</v>
      </c>
      <c r="D59" s="10">
        <f>'[1]P3 Ejecucion '!D60</f>
        <v>0</v>
      </c>
      <c r="E59" s="10">
        <f>'[1]P3 Ejecucion '!E60</f>
        <v>0</v>
      </c>
      <c r="F59" s="10">
        <f>'[1]P3 Ejecucion '!F60</f>
        <v>0</v>
      </c>
      <c r="G59" s="10">
        <f>'[1]P3 Ejecucion '!G60</f>
        <v>0</v>
      </c>
      <c r="H59" s="10">
        <f>'[1]P3 Ejecucion '!H60</f>
        <v>0</v>
      </c>
      <c r="I59" s="10">
        <f>'[1]P3 Ejecucion '!I60</f>
        <v>0</v>
      </c>
      <c r="J59" s="10">
        <f>'[1]P3 Ejecucion '!J60</f>
        <v>0</v>
      </c>
      <c r="K59" s="10">
        <f>'[1]P3 Ejecucion '!K60</f>
        <v>0</v>
      </c>
      <c r="L59" s="10">
        <f>'[1]P3 Ejecucion '!L60</f>
        <v>0</v>
      </c>
      <c r="M59" s="10">
        <f>'[1]P3 Ejecucion '!M60</f>
        <v>0</v>
      </c>
      <c r="N59" s="10">
        <f>'[1]P3 Ejecucion '!N60</f>
        <v>0</v>
      </c>
      <c r="O59" s="10">
        <f>'[1]P3 Ejecucion '!O60</f>
        <v>0</v>
      </c>
      <c r="P59" s="11">
        <f t="shared" si="1"/>
        <v>0</v>
      </c>
    </row>
    <row r="60" spans="1:16" x14ac:dyDescent="0.25">
      <c r="A60" s="9" t="s">
        <v>72</v>
      </c>
      <c r="B60" s="10">
        <f>'[1]P1 Presupuesto Aprobado'!B61</f>
        <v>0</v>
      </c>
      <c r="C60" s="10">
        <f>'[1]P1 Presupuesto Aprobado'!C61</f>
        <v>0</v>
      </c>
      <c r="D60" s="10">
        <f>'[1]P3 Ejecucion '!D61</f>
        <v>0</v>
      </c>
      <c r="E60" s="10">
        <f>'[1]P3 Ejecucion '!E61</f>
        <v>0</v>
      </c>
      <c r="F60" s="10">
        <f>'[1]P3 Ejecucion '!F61</f>
        <v>0</v>
      </c>
      <c r="G60" s="10">
        <f>'[1]P3 Ejecucion '!G61</f>
        <v>0</v>
      </c>
      <c r="H60" s="10">
        <f>'[1]P3 Ejecucion '!H61</f>
        <v>0</v>
      </c>
      <c r="I60" s="10">
        <f>'[1]P3 Ejecucion '!I61</f>
        <v>0</v>
      </c>
      <c r="J60" s="10">
        <f>'[1]P3 Ejecucion '!J61</f>
        <v>0</v>
      </c>
      <c r="K60" s="10">
        <f>'[1]P3 Ejecucion '!K61</f>
        <v>0</v>
      </c>
      <c r="L60" s="10">
        <f>'[1]P3 Ejecucion '!L61</f>
        <v>0</v>
      </c>
      <c r="M60" s="10">
        <f>'[1]P3 Ejecucion '!M61</f>
        <v>0</v>
      </c>
      <c r="N60" s="10">
        <f>'[1]P3 Ejecucion '!N61</f>
        <v>0</v>
      </c>
      <c r="O60" s="10">
        <f>'[1]P3 Ejecucion '!O61</f>
        <v>0</v>
      </c>
      <c r="P60" s="11">
        <f t="shared" si="1"/>
        <v>0</v>
      </c>
    </row>
    <row r="61" spans="1:16" x14ac:dyDescent="0.25">
      <c r="A61" s="9" t="s">
        <v>73</v>
      </c>
      <c r="B61" s="10">
        <f>'[1]P1 Presupuesto Aprobado'!B62</f>
        <v>97238</v>
      </c>
      <c r="C61" s="10">
        <f>'[1]P1 Presupuesto Aprobado'!C62</f>
        <v>97238</v>
      </c>
      <c r="D61" s="10">
        <f>'[1]P3 Ejecucion '!D62</f>
        <v>0</v>
      </c>
      <c r="E61" s="10">
        <f>'[1]P3 Ejecucion '!E62</f>
        <v>0</v>
      </c>
      <c r="F61" s="10">
        <f>'[1]P3 Ejecucion '!F62</f>
        <v>0</v>
      </c>
      <c r="G61" s="10">
        <f>'[1]P3 Ejecucion '!G62</f>
        <v>0</v>
      </c>
      <c r="H61" s="10">
        <f>'[1]P3 Ejecucion '!H62</f>
        <v>0</v>
      </c>
      <c r="I61" s="10">
        <f>'[1]P3 Ejecucion '!I62</f>
        <v>0</v>
      </c>
      <c r="J61" s="10">
        <f>'[1]P3 Ejecucion '!J62</f>
        <v>0</v>
      </c>
      <c r="K61" s="10">
        <f>'[1]P3 Ejecucion '!K62</f>
        <v>0</v>
      </c>
      <c r="L61" s="10">
        <f>'[1]P3 Ejecucion '!L62</f>
        <v>0</v>
      </c>
      <c r="M61" s="10">
        <f>'[1]P3 Ejecucion '!M62</f>
        <v>0</v>
      </c>
      <c r="N61" s="10">
        <f>'[1]P3 Ejecucion '!N62</f>
        <v>0</v>
      </c>
      <c r="O61" s="10">
        <f>'[1]P3 Ejecucion '!O62</f>
        <v>0</v>
      </c>
      <c r="P61" s="11">
        <f t="shared" si="1"/>
        <v>0</v>
      </c>
    </row>
    <row r="62" spans="1:16" ht="31.5" x14ac:dyDescent="0.25">
      <c r="A62" s="9" t="s">
        <v>74</v>
      </c>
      <c r="B62" s="10">
        <f>'[1]P1 Presupuesto Aprobado'!B63</f>
        <v>0</v>
      </c>
      <c r="C62" s="10">
        <f>'[1]P1 Presupuesto Aprobado'!C63</f>
        <v>0</v>
      </c>
      <c r="D62" s="10">
        <f>'[1]P3 Ejecucion '!D63</f>
        <v>0</v>
      </c>
      <c r="E62" s="10">
        <f>'[1]P3 Ejecucion '!E63</f>
        <v>0</v>
      </c>
      <c r="F62" s="10">
        <f>'[1]P3 Ejecucion '!F63</f>
        <v>0</v>
      </c>
      <c r="G62" s="10">
        <f>'[1]P3 Ejecucion '!G63</f>
        <v>0</v>
      </c>
      <c r="H62" s="10">
        <f>'[1]P3 Ejecucion '!H63</f>
        <v>0</v>
      </c>
      <c r="I62" s="10">
        <f>'[1]P3 Ejecucion '!I63</f>
        <v>0</v>
      </c>
      <c r="J62" s="10">
        <f>'[1]P3 Ejecucion '!J63</f>
        <v>0</v>
      </c>
      <c r="K62" s="10">
        <f>'[1]P3 Ejecucion '!K63</f>
        <v>0</v>
      </c>
      <c r="L62" s="10">
        <f>'[1]P3 Ejecucion '!L63</f>
        <v>0</v>
      </c>
      <c r="M62" s="10">
        <f>'[1]P3 Ejecucion '!M63</f>
        <v>0</v>
      </c>
      <c r="N62" s="10">
        <f>'[1]P3 Ejecucion '!N63</f>
        <v>0</v>
      </c>
      <c r="O62" s="10">
        <f>'[1]P3 Ejecucion '!O63</f>
        <v>0</v>
      </c>
      <c r="P62" s="11">
        <f t="shared" si="1"/>
        <v>0</v>
      </c>
    </row>
    <row r="63" spans="1:16" x14ac:dyDescent="0.25">
      <c r="A63" s="12" t="s">
        <v>75</v>
      </c>
      <c r="B63" s="8">
        <f>'[1]P1 Presupuesto Aprobado'!B64</f>
        <v>96088812</v>
      </c>
      <c r="C63" s="8">
        <f>'[1]P1 Presupuesto Aprobado'!C64</f>
        <v>99529520.709999993</v>
      </c>
      <c r="D63" s="8">
        <f>'[1]P3 Ejecucion '!D64</f>
        <v>0</v>
      </c>
      <c r="E63" s="8">
        <f>'[1]P3 Ejecucion '!E64</f>
        <v>0</v>
      </c>
      <c r="F63" s="8">
        <f>'[1]P3 Ejecucion '!F64</f>
        <v>0</v>
      </c>
      <c r="G63" s="8">
        <f>'[1]P3 Ejecucion '!G64</f>
        <v>0</v>
      </c>
      <c r="H63" s="8">
        <f>'[1]P3 Ejecucion '!H64</f>
        <v>0</v>
      </c>
      <c r="I63" s="8">
        <f>'[1]P3 Ejecucion '!I64</f>
        <v>0</v>
      </c>
      <c r="J63" s="8">
        <f>'[1]P3 Ejecucion '!J64</f>
        <v>0</v>
      </c>
      <c r="K63" s="8">
        <f>'[1]P3 Ejecucion '!K64</f>
        <v>0</v>
      </c>
      <c r="L63" s="8">
        <f>'[1]P3 Ejecucion '!L64</f>
        <v>0</v>
      </c>
      <c r="M63" s="8">
        <f>'[1]P3 Ejecucion '!M64</f>
        <v>0</v>
      </c>
      <c r="N63" s="8">
        <f>'[1]P3 Ejecucion '!N64</f>
        <v>0</v>
      </c>
      <c r="O63" s="8">
        <f>'[1]P3 Ejecucion '!O64</f>
        <v>0</v>
      </c>
      <c r="P63" s="16">
        <f>P64+P65+P66+P67</f>
        <v>0</v>
      </c>
    </row>
    <row r="64" spans="1:16" x14ac:dyDescent="0.25">
      <c r="A64" s="9" t="s">
        <v>76</v>
      </c>
      <c r="B64" s="10">
        <f>'[1]P1 Presupuesto Aprobado'!B65</f>
        <v>94248812</v>
      </c>
      <c r="C64" s="10">
        <f>'[1]P1 Presupuesto Aprobado'!C65</f>
        <v>98792061</v>
      </c>
      <c r="D64" s="10">
        <f>'[1]P3 Ejecucion '!D65</f>
        <v>0</v>
      </c>
      <c r="E64" s="10">
        <f>'[1]P3 Ejecucion '!E65</f>
        <v>0</v>
      </c>
      <c r="F64" s="10">
        <f>'[1]P3 Ejecucion '!F65</f>
        <v>0</v>
      </c>
      <c r="G64" s="10">
        <f>'[1]P3 Ejecucion '!G65</f>
        <v>0</v>
      </c>
      <c r="H64" s="10">
        <f>'[1]P3 Ejecucion '!H65</f>
        <v>0</v>
      </c>
      <c r="I64" s="10">
        <f>'[1]P3 Ejecucion '!I65</f>
        <v>0</v>
      </c>
      <c r="J64" s="10">
        <f>'[1]P3 Ejecucion '!J65</f>
        <v>0</v>
      </c>
      <c r="K64" s="10">
        <f>'[1]P3 Ejecucion '!K65</f>
        <v>0</v>
      </c>
      <c r="L64" s="10">
        <f>'[1]P3 Ejecucion '!L65</f>
        <v>0</v>
      </c>
      <c r="M64" s="10">
        <f>'[1]P3 Ejecucion '!M65</f>
        <v>0</v>
      </c>
      <c r="N64" s="10">
        <f>'[1]P3 Ejecucion '!N65</f>
        <v>0</v>
      </c>
      <c r="O64" s="10">
        <f>'[1]P3 Ejecucion '!O65</f>
        <v>0</v>
      </c>
      <c r="P64" s="11">
        <f t="shared" si="1"/>
        <v>0</v>
      </c>
    </row>
    <row r="65" spans="1:16" x14ac:dyDescent="0.25">
      <c r="A65" s="9" t="s">
        <v>77</v>
      </c>
      <c r="B65" s="10">
        <f>'[1]P1 Presupuesto Aprobado'!B66</f>
        <v>1840000</v>
      </c>
      <c r="C65" s="10">
        <f>'[1]P1 Presupuesto Aprobado'!C66</f>
        <v>737459.71</v>
      </c>
      <c r="D65" s="10">
        <f>'[1]P3 Ejecucion '!D66</f>
        <v>0</v>
      </c>
      <c r="E65" s="10">
        <f>'[1]P3 Ejecucion '!E66</f>
        <v>0</v>
      </c>
      <c r="F65" s="10">
        <f>'[1]P3 Ejecucion '!F66</f>
        <v>0</v>
      </c>
      <c r="G65" s="10">
        <f>'[1]P3 Ejecucion '!G66</f>
        <v>0</v>
      </c>
      <c r="H65" s="10">
        <f>'[1]P3 Ejecucion '!H66</f>
        <v>0</v>
      </c>
      <c r="I65" s="10">
        <f>'[1]P3 Ejecucion '!I66</f>
        <v>0</v>
      </c>
      <c r="J65" s="10">
        <f>'[1]P3 Ejecucion '!J66</f>
        <v>0</v>
      </c>
      <c r="K65" s="10">
        <f>'[1]P3 Ejecucion '!K66</f>
        <v>0</v>
      </c>
      <c r="L65" s="10">
        <f>'[1]P3 Ejecucion '!L66</f>
        <v>0</v>
      </c>
      <c r="M65" s="10">
        <f>'[1]P3 Ejecucion '!M66</f>
        <v>0</v>
      </c>
      <c r="N65" s="10">
        <f>'[1]P3 Ejecucion '!N66</f>
        <v>0</v>
      </c>
      <c r="O65" s="10">
        <f>'[1]P3 Ejecucion '!O66</f>
        <v>0</v>
      </c>
      <c r="P65" s="11">
        <f t="shared" si="1"/>
        <v>0</v>
      </c>
    </row>
    <row r="66" spans="1:16" ht="31.5" x14ac:dyDescent="0.25">
      <c r="A66" s="9" t="s">
        <v>78</v>
      </c>
      <c r="B66" s="10">
        <f>'[1]P1 Presupuesto Aprobado'!B67</f>
        <v>0</v>
      </c>
      <c r="C66" s="10">
        <f>'[1]P1 Presupuesto Aprobado'!C67</f>
        <v>0</v>
      </c>
      <c r="D66" s="10">
        <f>'[1]P3 Ejecucion '!D67</f>
        <v>0</v>
      </c>
      <c r="E66" s="10">
        <f>'[1]P3 Ejecucion '!E67</f>
        <v>0</v>
      </c>
      <c r="F66" s="10">
        <f>'[1]P3 Ejecucion '!F67</f>
        <v>0</v>
      </c>
      <c r="G66" s="10">
        <f>'[1]P3 Ejecucion '!G67</f>
        <v>0</v>
      </c>
      <c r="H66" s="10">
        <f>'[1]P3 Ejecucion '!H67</f>
        <v>0</v>
      </c>
      <c r="I66" s="10">
        <f>'[1]P3 Ejecucion '!I67</f>
        <v>0</v>
      </c>
      <c r="J66" s="10">
        <f>'[1]P3 Ejecucion '!J67</f>
        <v>0</v>
      </c>
      <c r="K66" s="10">
        <f>'[1]P3 Ejecucion '!K67</f>
        <v>0</v>
      </c>
      <c r="L66" s="10">
        <f>'[1]P3 Ejecucion '!L67</f>
        <v>0</v>
      </c>
      <c r="M66" s="10">
        <f>'[1]P3 Ejecucion '!M67</f>
        <v>0</v>
      </c>
      <c r="N66" s="10">
        <f>'[1]P3 Ejecucion '!N67</f>
        <v>0</v>
      </c>
      <c r="O66" s="10">
        <f>'[1]P3 Ejecucion '!O67</f>
        <v>0</v>
      </c>
      <c r="P66" s="11">
        <f t="shared" si="1"/>
        <v>0</v>
      </c>
    </row>
    <row r="67" spans="1:16" ht="47.25" x14ac:dyDescent="0.25">
      <c r="A67" s="9" t="s">
        <v>79</v>
      </c>
      <c r="B67" s="10">
        <f>'[1]P1 Presupuesto Aprobado'!B68</f>
        <v>0</v>
      </c>
      <c r="C67" s="10">
        <f>'[1]P1 Presupuesto Aprobado'!C68</f>
        <v>0</v>
      </c>
      <c r="D67" s="10">
        <f>'[1]P3 Ejecucion '!D68</f>
        <v>0</v>
      </c>
      <c r="E67" s="10">
        <f>'[1]P3 Ejecucion '!E68</f>
        <v>0</v>
      </c>
      <c r="F67" s="10">
        <f>'[1]P3 Ejecucion '!F68</f>
        <v>0</v>
      </c>
      <c r="G67" s="10">
        <f>'[1]P3 Ejecucion '!G68</f>
        <v>0</v>
      </c>
      <c r="H67" s="10">
        <f>'[1]P3 Ejecucion '!H68</f>
        <v>0</v>
      </c>
      <c r="I67" s="10">
        <f>'[1]P3 Ejecucion '!I68</f>
        <v>0</v>
      </c>
      <c r="J67" s="10">
        <f>'[1]P3 Ejecucion '!J68</f>
        <v>0</v>
      </c>
      <c r="K67" s="10">
        <f>'[1]P3 Ejecucion '!K68</f>
        <v>0</v>
      </c>
      <c r="L67" s="10">
        <f>'[1]P3 Ejecucion '!L68</f>
        <v>0</v>
      </c>
      <c r="M67" s="10">
        <f>'[1]P3 Ejecucion '!M68</f>
        <v>0</v>
      </c>
      <c r="N67" s="10">
        <f>'[1]P3 Ejecucion '!N68</f>
        <v>0</v>
      </c>
      <c r="O67" s="10">
        <f>'[1]P3 Ejecucion '!O68</f>
        <v>0</v>
      </c>
      <c r="P67" s="11">
        <f t="shared" si="1"/>
        <v>0</v>
      </c>
    </row>
    <row r="68" spans="1:16" ht="31.5" x14ac:dyDescent="0.25">
      <c r="A68" s="12" t="s">
        <v>80</v>
      </c>
      <c r="B68" s="10">
        <f>'[1]P1 Presupuesto Aprobado'!B69</f>
        <v>0</v>
      </c>
      <c r="C68" s="8">
        <f>'[1]P1 Presupuesto Aprobado'!C69</f>
        <v>0</v>
      </c>
      <c r="D68" s="8">
        <f>'[1]P3 Ejecucion '!D69</f>
        <v>0</v>
      </c>
      <c r="E68" s="8">
        <f>'[1]P3 Ejecucion '!E69</f>
        <v>0</v>
      </c>
      <c r="F68" s="8">
        <f>'[1]P3 Ejecucion '!F69</f>
        <v>0</v>
      </c>
      <c r="G68" s="8">
        <f>'[1]P3 Ejecucion '!G69</f>
        <v>0</v>
      </c>
      <c r="H68" s="8">
        <f>'[1]P3 Ejecucion '!H69</f>
        <v>0</v>
      </c>
      <c r="I68" s="8">
        <f>'[1]P3 Ejecucion '!I69</f>
        <v>0</v>
      </c>
      <c r="J68" s="8">
        <f>'[1]P3 Ejecucion '!J69</f>
        <v>0</v>
      </c>
      <c r="K68" s="8">
        <f>'[1]P3 Ejecucion '!K69</f>
        <v>0</v>
      </c>
      <c r="L68" s="8">
        <f>'[1]P3 Ejecucion '!L69</f>
        <v>0</v>
      </c>
      <c r="M68" s="8">
        <f>'[1]P3 Ejecucion '!M69</f>
        <v>0</v>
      </c>
      <c r="N68" s="8">
        <f>'[1]P3 Ejecucion '!N69</f>
        <v>0</v>
      </c>
      <c r="O68" s="8">
        <f>'[1]P3 Ejecucion '!O69</f>
        <v>0</v>
      </c>
      <c r="P68" s="16">
        <f>P69+P70</f>
        <v>0</v>
      </c>
    </row>
    <row r="69" spans="1:16" x14ac:dyDescent="0.25">
      <c r="A69" s="9" t="s">
        <v>81</v>
      </c>
      <c r="B69" s="10">
        <v>0</v>
      </c>
      <c r="C69" s="10">
        <f>'[1]P1 Presupuesto Aprobado'!C70</f>
        <v>0</v>
      </c>
      <c r="D69" s="10">
        <f>'[1]P3 Ejecucion '!D70</f>
        <v>0</v>
      </c>
      <c r="E69" s="10">
        <f>'[1]P3 Ejecucion '!E70</f>
        <v>0</v>
      </c>
      <c r="F69" s="10">
        <f>'[1]P3 Ejecucion '!F70</f>
        <v>0</v>
      </c>
      <c r="G69" s="10">
        <f>'[1]P3 Ejecucion '!G70</f>
        <v>0</v>
      </c>
      <c r="H69" s="10">
        <f>'[1]P3 Ejecucion '!H70</f>
        <v>0</v>
      </c>
      <c r="I69" s="10">
        <f>'[1]P3 Ejecucion '!I70</f>
        <v>0</v>
      </c>
      <c r="J69" s="10">
        <f>'[1]P3 Ejecucion '!J70</f>
        <v>0</v>
      </c>
      <c r="K69" s="10">
        <f>'[1]P3 Ejecucion '!K70</f>
        <v>0</v>
      </c>
      <c r="L69" s="10">
        <f>'[1]P3 Ejecucion '!L70</f>
        <v>0</v>
      </c>
      <c r="M69" s="10">
        <f>'[1]P3 Ejecucion '!M70</f>
        <v>0</v>
      </c>
      <c r="N69" s="10">
        <f>'[1]P3 Ejecucion '!N70</f>
        <v>0</v>
      </c>
      <c r="O69" s="10">
        <f>'[1]P3 Ejecucion '!O70</f>
        <v>0</v>
      </c>
      <c r="P69" s="11">
        <f t="shared" si="1"/>
        <v>0</v>
      </c>
    </row>
    <row r="70" spans="1:16" ht="31.5" x14ac:dyDescent="0.25">
      <c r="A70" s="9" t="s">
        <v>82</v>
      </c>
      <c r="B70" s="10">
        <v>0</v>
      </c>
      <c r="C70" s="10">
        <f>'[1]P1 Presupuesto Aprobado'!C71</f>
        <v>0</v>
      </c>
      <c r="D70" s="10">
        <f>'[1]P3 Ejecucion '!D71</f>
        <v>0</v>
      </c>
      <c r="E70" s="10">
        <f>'[1]P3 Ejecucion '!E71</f>
        <v>0</v>
      </c>
      <c r="F70" s="10">
        <f>'[1]P3 Ejecucion '!F71</f>
        <v>0</v>
      </c>
      <c r="G70" s="10">
        <f>'[1]P3 Ejecucion '!G71</f>
        <v>0</v>
      </c>
      <c r="H70" s="10">
        <f>'[1]P3 Ejecucion '!H71</f>
        <v>0</v>
      </c>
      <c r="I70" s="10">
        <f>'[1]P3 Ejecucion '!I71</f>
        <v>0</v>
      </c>
      <c r="J70" s="10">
        <f>'[1]P3 Ejecucion '!J71</f>
        <v>0</v>
      </c>
      <c r="K70" s="10">
        <f>'[1]P3 Ejecucion '!K71</f>
        <v>0</v>
      </c>
      <c r="L70" s="10">
        <f>'[1]P3 Ejecucion '!L71</f>
        <v>0</v>
      </c>
      <c r="M70" s="10">
        <f>'[1]P3 Ejecucion '!M71</f>
        <v>0</v>
      </c>
      <c r="N70" s="10">
        <f>'[1]P3 Ejecucion '!N71</f>
        <v>0</v>
      </c>
      <c r="O70" s="10">
        <f>'[1]P3 Ejecucion '!O71</f>
        <v>0</v>
      </c>
      <c r="P70" s="11">
        <f t="shared" si="1"/>
        <v>0</v>
      </c>
    </row>
    <row r="71" spans="1:16" x14ac:dyDescent="0.25">
      <c r="A71" s="12" t="s">
        <v>83</v>
      </c>
      <c r="B71" s="8">
        <f>'[1]P1 Presupuesto Aprobado'!B72</f>
        <v>0</v>
      </c>
      <c r="C71" s="8">
        <f>'[1]P1 Presupuesto Aprobado'!C72</f>
        <v>0</v>
      </c>
      <c r="D71" s="8">
        <f>'[1]P3 Ejecucion '!D72</f>
        <v>0</v>
      </c>
      <c r="E71" s="8">
        <f>'[1]P3 Ejecucion '!E72</f>
        <v>0</v>
      </c>
      <c r="F71" s="8">
        <f>'[1]P3 Ejecucion '!F72</f>
        <v>0</v>
      </c>
      <c r="G71" s="8">
        <f>'[1]P3 Ejecucion '!G72</f>
        <v>0</v>
      </c>
      <c r="H71" s="8">
        <f>'[1]P3 Ejecucion '!H72</f>
        <v>0</v>
      </c>
      <c r="I71" s="8">
        <f>'[1]P3 Ejecucion '!I72</f>
        <v>0</v>
      </c>
      <c r="J71" s="8">
        <f>'[1]P3 Ejecucion '!J72</f>
        <v>0</v>
      </c>
      <c r="K71" s="8">
        <f>'[1]P3 Ejecucion '!K72</f>
        <v>0</v>
      </c>
      <c r="L71" s="8">
        <f>'[1]P3 Ejecucion '!L72</f>
        <v>0</v>
      </c>
      <c r="M71" s="8">
        <f>'[1]P3 Ejecucion '!M72</f>
        <v>0</v>
      </c>
      <c r="N71" s="8">
        <f>'[1]P3 Ejecucion '!N72</f>
        <v>0</v>
      </c>
      <c r="O71" s="8">
        <f>'[1]P3 Ejecucion '!O72</f>
        <v>0</v>
      </c>
      <c r="P71" s="11">
        <f t="shared" si="1"/>
        <v>0</v>
      </c>
    </row>
    <row r="72" spans="1:16" ht="31.5" x14ac:dyDescent="0.25">
      <c r="A72" s="9" t="s">
        <v>84</v>
      </c>
      <c r="B72" s="11"/>
      <c r="C72" s="8">
        <f>'[1]P1 Presupuesto Aprobado'!C73</f>
        <v>0</v>
      </c>
      <c r="D72" s="10">
        <f>'[1]P3 Ejecucion '!D73</f>
        <v>0</v>
      </c>
      <c r="E72" s="10">
        <f>'[1]P3 Ejecucion '!E73</f>
        <v>0</v>
      </c>
      <c r="F72" s="10">
        <f>'[1]P3 Ejecucion '!F73</f>
        <v>0</v>
      </c>
      <c r="G72" s="10">
        <f>'[1]P3 Ejecucion '!G73</f>
        <v>0</v>
      </c>
      <c r="H72" s="10">
        <f>'[1]P3 Ejecucion '!H73</f>
        <v>0</v>
      </c>
      <c r="I72" s="10">
        <f>'[1]P3 Ejecucion '!I73</f>
        <v>0</v>
      </c>
      <c r="J72" s="8">
        <f>'[1]P3 Ejecucion '!J73</f>
        <v>0</v>
      </c>
      <c r="K72" s="8">
        <f>'[1]P3 Ejecucion '!K73</f>
        <v>0</v>
      </c>
      <c r="L72" s="8">
        <f>'[1]P3 Ejecucion '!L73</f>
        <v>0</v>
      </c>
      <c r="M72" s="8">
        <f>'[1]P3 Ejecucion '!M73</f>
        <v>0</v>
      </c>
      <c r="N72" s="8">
        <f>'[1]P3 Ejecucion '!N73</f>
        <v>0</v>
      </c>
      <c r="O72" s="8">
        <f>'[1]P3 Ejecucion '!O73</f>
        <v>0</v>
      </c>
      <c r="P72" s="11">
        <f t="shared" si="1"/>
        <v>0</v>
      </c>
    </row>
    <row r="73" spans="1:16" ht="31.5" x14ac:dyDescent="0.25">
      <c r="A73" s="9" t="s">
        <v>85</v>
      </c>
      <c r="B73" s="10">
        <f>'[1]P1 Presupuesto Aprobado'!B73</f>
        <v>0</v>
      </c>
      <c r="C73" s="8">
        <f>'[1]P1 Presupuesto Aprobado'!C74</f>
        <v>0</v>
      </c>
      <c r="D73" s="10">
        <f>'[1]P3 Ejecucion '!D74</f>
        <v>0</v>
      </c>
      <c r="E73" s="10">
        <f>'[1]P3 Ejecucion '!E74</f>
        <v>0</v>
      </c>
      <c r="F73" s="10">
        <f>'[1]P3 Ejecucion '!F74</f>
        <v>0</v>
      </c>
      <c r="G73" s="10">
        <f>'[1]P3 Ejecucion '!G74</f>
        <v>0</v>
      </c>
      <c r="H73" s="10">
        <f>'[1]P3 Ejecucion '!H74</f>
        <v>0</v>
      </c>
      <c r="I73" s="10">
        <f>'[1]P3 Ejecucion '!I74</f>
        <v>0</v>
      </c>
      <c r="J73" s="8">
        <f>'[1]P3 Ejecucion '!J74</f>
        <v>0</v>
      </c>
      <c r="K73" s="8">
        <f>'[1]P3 Ejecucion '!K74</f>
        <v>0</v>
      </c>
      <c r="L73" s="8">
        <f>'[1]P3 Ejecucion '!L74</f>
        <v>0</v>
      </c>
      <c r="M73" s="8">
        <f>'[1]P3 Ejecucion '!M74</f>
        <v>0</v>
      </c>
      <c r="N73" s="8">
        <f>'[1]P3 Ejecucion '!N74</f>
        <v>0</v>
      </c>
      <c r="O73" s="8">
        <f>'[1]P3 Ejecucion '!O74</f>
        <v>0</v>
      </c>
      <c r="P73" s="11">
        <f t="shared" si="1"/>
        <v>0</v>
      </c>
    </row>
    <row r="74" spans="1:16" ht="31.5" x14ac:dyDescent="0.25">
      <c r="A74" s="9" t="s">
        <v>86</v>
      </c>
      <c r="B74" s="10">
        <f>'[1]P1 Presupuesto Aprobado'!B75</f>
        <v>0</v>
      </c>
      <c r="C74" s="8">
        <f>'[1]P1 Presupuesto Aprobado'!C75</f>
        <v>0</v>
      </c>
      <c r="D74" s="10">
        <f>'[1]P3 Ejecucion '!D75</f>
        <v>0</v>
      </c>
      <c r="E74" s="10">
        <f>'[1]P3 Ejecucion '!E75</f>
        <v>0</v>
      </c>
      <c r="F74" s="10">
        <f>'[1]P3 Ejecucion '!F75</f>
        <v>0</v>
      </c>
      <c r="G74" s="10">
        <f>'[1]P3 Ejecucion '!G75</f>
        <v>0</v>
      </c>
      <c r="H74" s="10">
        <f>'[1]P3 Ejecucion '!H75</f>
        <v>0</v>
      </c>
      <c r="I74" s="10">
        <f>'[1]P3 Ejecucion '!I75</f>
        <v>0</v>
      </c>
      <c r="J74" s="8">
        <f>'[1]P3 Ejecucion '!J75</f>
        <v>0</v>
      </c>
      <c r="K74" s="8">
        <f>'[1]P3 Ejecucion '!K75</f>
        <v>0</v>
      </c>
      <c r="L74" s="8">
        <f>'[1]P3 Ejecucion '!L75</f>
        <v>0</v>
      </c>
      <c r="M74" s="8">
        <f>'[1]P3 Ejecucion '!M75</f>
        <v>0</v>
      </c>
      <c r="N74" s="8">
        <f>'[1]P3 Ejecucion '!N75</f>
        <v>0</v>
      </c>
      <c r="O74" s="8">
        <f>'[1]P3 Ejecucion '!O75</f>
        <v>0</v>
      </c>
      <c r="P74" s="11">
        <f t="shared" si="1"/>
        <v>0</v>
      </c>
    </row>
    <row r="75" spans="1:16" ht="47.25" x14ac:dyDescent="0.25">
      <c r="A75" s="9" t="s">
        <v>87</v>
      </c>
      <c r="B75" s="10">
        <v>0</v>
      </c>
      <c r="C75" s="8">
        <f>'[1]P1 Presupuesto Aprobado'!C76</f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8">
        <f>'[1]P3 Ejecucion '!J76</f>
        <v>0</v>
      </c>
      <c r="K75" s="8">
        <f>'[1]P3 Ejecucion '!K76</f>
        <v>0</v>
      </c>
      <c r="L75" s="8">
        <f>'[1]P3 Ejecucion '!L76</f>
        <v>0</v>
      </c>
      <c r="M75" s="8">
        <f>'[1]P3 Ejecucion '!M76</f>
        <v>0</v>
      </c>
      <c r="N75" s="8">
        <f>'[1]P3 Ejecucion '!N76</f>
        <v>0</v>
      </c>
      <c r="O75" s="8">
        <f>'[1]P3 Ejecucion '!O76</f>
        <v>0</v>
      </c>
      <c r="P75" s="11">
        <f t="shared" si="1"/>
        <v>0</v>
      </c>
    </row>
    <row r="76" spans="1:16" x14ac:dyDescent="0.25">
      <c r="A76" s="5" t="s">
        <v>88</v>
      </c>
      <c r="B76" s="8">
        <f>B77+B80+B83</f>
        <v>0</v>
      </c>
      <c r="C76" s="8">
        <f>'[1]P1 Presupuesto Aprobado'!C77</f>
        <v>0</v>
      </c>
      <c r="D76" s="8">
        <f t="shared" ref="D76:I76" si="3">D77+D80+D83</f>
        <v>0</v>
      </c>
      <c r="E76" s="8">
        <f t="shared" si="3"/>
        <v>0</v>
      </c>
      <c r="F76" s="8">
        <f t="shared" si="3"/>
        <v>0</v>
      </c>
      <c r="G76" s="8">
        <f t="shared" si="3"/>
        <v>0</v>
      </c>
      <c r="H76" s="8">
        <f t="shared" si="3"/>
        <v>0</v>
      </c>
      <c r="I76" s="8">
        <f t="shared" si="3"/>
        <v>0</v>
      </c>
      <c r="J76" s="8">
        <f>'[1]P3 Ejecucion '!J77</f>
        <v>0</v>
      </c>
      <c r="K76" s="8">
        <f>'[1]P3 Ejecucion '!K77</f>
        <v>0</v>
      </c>
      <c r="L76" s="8">
        <f>'[1]P3 Ejecucion '!L77</f>
        <v>0</v>
      </c>
      <c r="M76" s="8">
        <f>'[1]P3 Ejecucion '!M77</f>
        <v>0</v>
      </c>
      <c r="N76" s="8">
        <f>'[1]P3 Ejecucion '!N77</f>
        <v>0</v>
      </c>
      <c r="O76" s="8">
        <f>'[1]P3 Ejecucion '!O77</f>
        <v>0</v>
      </c>
      <c r="P76" s="11">
        <f t="shared" si="1"/>
        <v>0</v>
      </c>
    </row>
    <row r="77" spans="1:16" ht="31.5" x14ac:dyDescent="0.25">
      <c r="A77" s="12" t="s">
        <v>89</v>
      </c>
      <c r="B77" s="8">
        <f>'[1]P1 Presupuesto Aprobado'!B78</f>
        <v>0</v>
      </c>
      <c r="C77" s="8">
        <f>'[1]P1 Presupuesto Aprobado'!C78</f>
        <v>0</v>
      </c>
      <c r="D77" s="8">
        <f>'[1]P3 Ejecucion '!D78</f>
        <v>0</v>
      </c>
      <c r="E77" s="8">
        <f>'[1]P3 Ejecucion '!E78</f>
        <v>0</v>
      </c>
      <c r="F77" s="8">
        <f>'[1]P3 Ejecucion '!F78</f>
        <v>0</v>
      </c>
      <c r="G77" s="8">
        <f>'[1]P3 Ejecucion '!G78</f>
        <v>0</v>
      </c>
      <c r="H77" s="8">
        <f>'[1]P3 Ejecucion '!H78</f>
        <v>0</v>
      </c>
      <c r="I77" s="8">
        <f>'[1]P3 Ejecucion '!I78</f>
        <v>0</v>
      </c>
      <c r="J77" s="8">
        <f>'[1]P3 Ejecucion '!J78</f>
        <v>0</v>
      </c>
      <c r="K77" s="8">
        <f>'[1]P3 Ejecucion '!K78</f>
        <v>0</v>
      </c>
      <c r="L77" s="8">
        <f>'[1]P3 Ejecucion '!L78</f>
        <v>0</v>
      </c>
      <c r="M77" s="8">
        <f>'[1]P3 Ejecucion '!M78</f>
        <v>0</v>
      </c>
      <c r="N77" s="8">
        <f>'[1]P3 Ejecucion '!N78</f>
        <v>0</v>
      </c>
      <c r="O77" s="8">
        <f>'[1]P3 Ejecucion '!O78</f>
        <v>0</v>
      </c>
      <c r="P77" s="11">
        <f t="shared" ref="P77:P84" si="4">SUM(D77:O77)</f>
        <v>0</v>
      </c>
    </row>
    <row r="78" spans="1:16" ht="31.5" x14ac:dyDescent="0.25">
      <c r="A78" s="9" t="s">
        <v>90</v>
      </c>
      <c r="B78" s="10">
        <f>'[1]P1 Presupuesto Aprobado'!B79</f>
        <v>0</v>
      </c>
      <c r="C78" s="8">
        <f>'[1]P1 Presupuesto Aprobado'!C79</f>
        <v>0</v>
      </c>
      <c r="D78" s="10">
        <f>'[1]P3 Ejecucion '!D79</f>
        <v>0</v>
      </c>
      <c r="E78" s="10">
        <f>'[1]P3 Ejecucion '!E79</f>
        <v>0</v>
      </c>
      <c r="F78" s="10">
        <f>'[1]P3 Ejecucion '!F79</f>
        <v>0</v>
      </c>
      <c r="G78" s="10">
        <f>'[1]P3 Ejecucion '!G79</f>
        <v>0</v>
      </c>
      <c r="H78" s="10">
        <f>'[1]P3 Ejecucion '!H79</f>
        <v>0</v>
      </c>
      <c r="I78" s="10">
        <f>'[1]P3 Ejecucion '!I79</f>
        <v>0</v>
      </c>
      <c r="J78" s="10">
        <f>'[1]P3 Ejecucion '!J79</f>
        <v>0</v>
      </c>
      <c r="K78" s="10">
        <f>'[1]P3 Ejecucion '!K79</f>
        <v>0</v>
      </c>
      <c r="L78" s="10">
        <f>'[1]P3 Ejecucion '!L79</f>
        <v>0</v>
      </c>
      <c r="M78" s="10">
        <f>'[1]P3 Ejecucion '!M79</f>
        <v>0</v>
      </c>
      <c r="N78" s="10">
        <f>'[1]P3 Ejecucion '!N79</f>
        <v>0</v>
      </c>
      <c r="O78" s="10">
        <f>'[1]P3 Ejecucion '!O79</f>
        <v>0</v>
      </c>
      <c r="P78" s="11">
        <f t="shared" si="4"/>
        <v>0</v>
      </c>
    </row>
    <row r="79" spans="1:16" ht="31.5" x14ac:dyDescent="0.25">
      <c r="A79" s="9" t="s">
        <v>91</v>
      </c>
      <c r="B79" s="10">
        <f>'[1]P1 Presupuesto Aprobado'!B80</f>
        <v>0</v>
      </c>
      <c r="C79" s="8">
        <f>'[1]P1 Presupuesto Aprobado'!C80</f>
        <v>0</v>
      </c>
      <c r="D79" s="10">
        <f>'[1]P3 Ejecucion '!D80</f>
        <v>0</v>
      </c>
      <c r="E79" s="10">
        <f>'[1]P3 Ejecucion '!E80</f>
        <v>0</v>
      </c>
      <c r="F79" s="10">
        <f>'[1]P3 Ejecucion '!F80</f>
        <v>0</v>
      </c>
      <c r="G79" s="10">
        <f>'[1]P3 Ejecucion '!G80</f>
        <v>0</v>
      </c>
      <c r="H79" s="10">
        <f>'[1]P3 Ejecucion '!H80</f>
        <v>0</v>
      </c>
      <c r="I79" s="10">
        <f>'[1]P3 Ejecucion '!I80</f>
        <v>0</v>
      </c>
      <c r="J79" s="10">
        <f>'[1]P3 Ejecucion '!J80</f>
        <v>0</v>
      </c>
      <c r="K79" s="10">
        <f>'[1]P3 Ejecucion '!K80</f>
        <v>0</v>
      </c>
      <c r="L79" s="10">
        <f>'[1]P3 Ejecucion '!L80</f>
        <v>0</v>
      </c>
      <c r="M79" s="10">
        <f>'[1]P3 Ejecucion '!M80</f>
        <v>0</v>
      </c>
      <c r="N79" s="10">
        <f>'[1]P3 Ejecucion '!N80</f>
        <v>0</v>
      </c>
      <c r="O79" s="10">
        <f>'[1]P3 Ejecucion '!O80</f>
        <v>0</v>
      </c>
      <c r="P79" s="11">
        <f t="shared" si="4"/>
        <v>0</v>
      </c>
    </row>
    <row r="80" spans="1:16" x14ac:dyDescent="0.25">
      <c r="A80" s="12" t="s">
        <v>92</v>
      </c>
      <c r="B80" s="8">
        <f>'[1]P1 Presupuesto Aprobado'!B81</f>
        <v>0</v>
      </c>
      <c r="C80" s="8">
        <f>'[1]P1 Presupuesto Aprobado'!C81</f>
        <v>0</v>
      </c>
      <c r="D80" s="8">
        <f>'[1]P3 Ejecucion '!D81</f>
        <v>0</v>
      </c>
      <c r="E80" s="8">
        <f>'[1]P3 Ejecucion '!E81</f>
        <v>0</v>
      </c>
      <c r="F80" s="8">
        <f>'[1]P3 Ejecucion '!F81</f>
        <v>0</v>
      </c>
      <c r="G80" s="8">
        <f>'[1]P3 Ejecucion '!G81</f>
        <v>0</v>
      </c>
      <c r="H80" s="8">
        <f>'[1]P3 Ejecucion '!H81</f>
        <v>0</v>
      </c>
      <c r="I80" s="8">
        <f>'[1]P3 Ejecucion '!I81</f>
        <v>0</v>
      </c>
      <c r="J80" s="8">
        <f>'[1]P3 Ejecucion '!J81</f>
        <v>0</v>
      </c>
      <c r="K80" s="8">
        <f>'[1]P3 Ejecucion '!K81</f>
        <v>0</v>
      </c>
      <c r="L80" s="8">
        <f>'[1]P3 Ejecucion '!L81</f>
        <v>0</v>
      </c>
      <c r="M80" s="8">
        <f>'[1]P3 Ejecucion '!M81</f>
        <v>0</v>
      </c>
      <c r="N80" s="8">
        <f>'[1]P3 Ejecucion '!N81</f>
        <v>0</v>
      </c>
      <c r="O80" s="8">
        <f>'[1]P3 Ejecucion '!O81</f>
        <v>0</v>
      </c>
      <c r="P80" s="11">
        <f t="shared" si="4"/>
        <v>0</v>
      </c>
    </row>
    <row r="81" spans="1:16" ht="31.5" x14ac:dyDescent="0.25">
      <c r="A81" s="9" t="s">
        <v>93</v>
      </c>
      <c r="B81" s="10">
        <f>'[1]P1 Presupuesto Aprobado'!B82</f>
        <v>0</v>
      </c>
      <c r="C81" s="10">
        <f>'[1]P1 Presupuesto Aprobado'!C82</f>
        <v>0</v>
      </c>
      <c r="D81" s="10">
        <f>'[1]P3 Ejecucion '!D82</f>
        <v>0</v>
      </c>
      <c r="E81" s="10">
        <f>'[1]P3 Ejecucion '!E82</f>
        <v>0</v>
      </c>
      <c r="F81" s="10">
        <f>'[1]P3 Ejecucion '!F82</f>
        <v>0</v>
      </c>
      <c r="G81" s="10">
        <f>'[1]P3 Ejecucion '!G82</f>
        <v>0</v>
      </c>
      <c r="H81" s="10">
        <f>'[1]P3 Ejecucion '!H82</f>
        <v>0</v>
      </c>
      <c r="I81" s="10">
        <f>'[1]P3 Ejecucion '!I82</f>
        <v>0</v>
      </c>
      <c r="J81" s="10">
        <f>'[1]P3 Ejecucion '!J82</f>
        <v>0</v>
      </c>
      <c r="K81" s="10">
        <f>'[1]P3 Ejecucion '!K82</f>
        <v>0</v>
      </c>
      <c r="L81" s="10">
        <f>'[1]P3 Ejecucion '!L82</f>
        <v>0</v>
      </c>
      <c r="M81" s="10">
        <f>'[1]P3 Ejecucion '!M82</f>
        <v>0</v>
      </c>
      <c r="N81" s="10">
        <f>'[1]P3 Ejecucion '!N82</f>
        <v>0</v>
      </c>
      <c r="O81" s="10">
        <f>'[1]P3 Ejecucion '!O82</f>
        <v>0</v>
      </c>
      <c r="P81" s="11">
        <f t="shared" si="4"/>
        <v>0</v>
      </c>
    </row>
    <row r="82" spans="1:16" ht="31.5" x14ac:dyDescent="0.25">
      <c r="A82" s="9" t="s">
        <v>94</v>
      </c>
      <c r="B82" s="10">
        <f>'[1]P1 Presupuesto Aprobado'!B83</f>
        <v>0</v>
      </c>
      <c r="C82" s="10">
        <f>'[1]P1 Presupuesto Aprobado'!C83</f>
        <v>0</v>
      </c>
      <c r="D82" s="10">
        <f>'[1]P3 Ejecucion '!D83</f>
        <v>0</v>
      </c>
      <c r="E82" s="10">
        <f>'[1]P3 Ejecucion '!E83</f>
        <v>0</v>
      </c>
      <c r="F82" s="10">
        <f>'[1]P3 Ejecucion '!F83</f>
        <v>0</v>
      </c>
      <c r="G82" s="10">
        <f>'[1]P3 Ejecucion '!G83</f>
        <v>0</v>
      </c>
      <c r="H82" s="10">
        <f>'[1]P3 Ejecucion '!H83</f>
        <v>0</v>
      </c>
      <c r="I82" s="10">
        <f>'[1]P3 Ejecucion '!I83</f>
        <v>0</v>
      </c>
      <c r="J82" s="10">
        <f>'[1]P3 Ejecucion '!J83</f>
        <v>0</v>
      </c>
      <c r="K82" s="10">
        <f>'[1]P3 Ejecucion '!K83</f>
        <v>0</v>
      </c>
      <c r="L82" s="10">
        <f>'[1]P3 Ejecucion '!L83</f>
        <v>0</v>
      </c>
      <c r="M82" s="10">
        <f>'[1]P3 Ejecucion '!M83</f>
        <v>0</v>
      </c>
      <c r="N82" s="10">
        <f>'[1]P3 Ejecucion '!N83</f>
        <v>0</v>
      </c>
      <c r="O82" s="10">
        <f>'[1]P3 Ejecucion '!O83</f>
        <v>0</v>
      </c>
      <c r="P82" s="11">
        <f t="shared" si="4"/>
        <v>0</v>
      </c>
    </row>
    <row r="83" spans="1:16" ht="31.5" x14ac:dyDescent="0.25">
      <c r="A83" s="12" t="s">
        <v>95</v>
      </c>
      <c r="B83" s="8">
        <f>'[1]P1 Presupuesto Aprobado'!B84</f>
        <v>0</v>
      </c>
      <c r="C83" s="8">
        <f>'[1]P1 Presupuesto Aprobado'!C84</f>
        <v>0</v>
      </c>
      <c r="D83" s="8">
        <f>'[1]P3 Ejecucion '!D84</f>
        <v>0</v>
      </c>
      <c r="E83" s="8">
        <f>'[1]P3 Ejecucion '!E84</f>
        <v>0</v>
      </c>
      <c r="F83" s="8">
        <f>'[1]P3 Ejecucion '!F84</f>
        <v>0</v>
      </c>
      <c r="G83" s="8">
        <f>'[1]P3 Ejecucion '!G84</f>
        <v>0</v>
      </c>
      <c r="H83" s="8">
        <f>'[1]P3 Ejecucion '!H84</f>
        <v>0</v>
      </c>
      <c r="I83" s="8">
        <f>'[1]P3 Ejecucion '!I84</f>
        <v>0</v>
      </c>
      <c r="J83" s="8">
        <f>'[1]P3 Ejecucion '!J84</f>
        <v>0</v>
      </c>
      <c r="K83" s="8">
        <f>'[1]P3 Ejecucion '!K84</f>
        <v>0</v>
      </c>
      <c r="L83" s="8">
        <f>'[1]P3 Ejecucion '!L84</f>
        <v>0</v>
      </c>
      <c r="M83" s="8">
        <f>'[1]P3 Ejecucion '!M84</f>
        <v>0</v>
      </c>
      <c r="N83" s="8">
        <f>'[1]P3 Ejecucion '!N84</f>
        <v>0</v>
      </c>
      <c r="O83" s="8">
        <f>'[1]P3 Ejecucion '!O84</f>
        <v>0</v>
      </c>
      <c r="P83" s="11">
        <f t="shared" si="4"/>
        <v>0</v>
      </c>
    </row>
    <row r="84" spans="1:16" ht="31.5" x14ac:dyDescent="0.25">
      <c r="A84" s="9" t="s">
        <v>96</v>
      </c>
      <c r="B84" s="10">
        <f>'[1]P1 Presupuesto Aprobado'!B85</f>
        <v>0</v>
      </c>
      <c r="C84" s="10">
        <f>'[1]P1 Presupuesto Aprobado'!C85</f>
        <v>0</v>
      </c>
      <c r="D84" s="10">
        <f>'[1]P3 Ejecucion '!D85</f>
        <v>0</v>
      </c>
      <c r="E84" s="10">
        <f>'[1]P3 Ejecucion '!E85</f>
        <v>0</v>
      </c>
      <c r="F84" s="10">
        <f>'[1]P3 Ejecucion '!F85</f>
        <v>0</v>
      </c>
      <c r="G84" s="10">
        <f>'[1]P3 Ejecucion '!G85</f>
        <v>0</v>
      </c>
      <c r="H84" s="10">
        <f>'[1]P3 Ejecucion '!H85</f>
        <v>0</v>
      </c>
      <c r="I84" s="10">
        <f>'[1]P3 Ejecucion '!I85</f>
        <v>0</v>
      </c>
      <c r="J84" s="10">
        <f>'[1]P3 Ejecucion '!J85</f>
        <v>0</v>
      </c>
      <c r="K84" s="10">
        <f>'[1]P3 Ejecucion '!K85</f>
        <v>0</v>
      </c>
      <c r="L84" s="10">
        <f>'[1]P3 Ejecucion '!L85</f>
        <v>0</v>
      </c>
      <c r="M84" s="10">
        <f>'[1]P3 Ejecucion '!M85</f>
        <v>0</v>
      </c>
      <c r="N84" s="10">
        <f>'[1]P3 Ejecucion '!N85</f>
        <v>0</v>
      </c>
      <c r="O84" s="10">
        <f>'[1]P3 Ejecucion '!O85</f>
        <v>0</v>
      </c>
      <c r="P84" s="11">
        <f t="shared" si="4"/>
        <v>0</v>
      </c>
    </row>
    <row r="85" spans="1:16" x14ac:dyDescent="0.25">
      <c r="A85" s="17" t="s">
        <v>97</v>
      </c>
      <c r="B85" s="18">
        <f>B10+B76</f>
        <v>841452380</v>
      </c>
      <c r="C85" s="18">
        <f t="shared" ref="C85:P85" si="5">C10+C76</f>
        <v>1082806199</v>
      </c>
      <c r="D85" s="18">
        <f t="shared" si="5"/>
        <v>24260962.760000002</v>
      </c>
      <c r="E85" s="18">
        <f t="shared" si="5"/>
        <v>36530277.530000001</v>
      </c>
      <c r="F85" s="18">
        <f t="shared" si="5"/>
        <v>36408029.319999993</v>
      </c>
      <c r="G85" s="18">
        <f t="shared" si="5"/>
        <v>44293929.719999999</v>
      </c>
      <c r="H85" s="18">
        <f t="shared" si="5"/>
        <v>47246963.13000001</v>
      </c>
      <c r="I85" s="18">
        <f t="shared" si="5"/>
        <v>67975474.930000007</v>
      </c>
      <c r="J85" s="18">
        <f t="shared" si="5"/>
        <v>0</v>
      </c>
      <c r="K85" s="18">
        <f t="shared" si="5"/>
        <v>0</v>
      </c>
      <c r="L85" s="18">
        <f t="shared" si="5"/>
        <v>0</v>
      </c>
      <c r="M85" s="18">
        <f t="shared" si="5"/>
        <v>0</v>
      </c>
      <c r="N85" s="18">
        <f t="shared" si="5"/>
        <v>0</v>
      </c>
      <c r="O85" s="18">
        <f t="shared" si="5"/>
        <v>0</v>
      </c>
      <c r="P85" s="18">
        <f t="shared" si="5"/>
        <v>256715637.39000005</v>
      </c>
    </row>
    <row r="86" spans="1:16" x14ac:dyDescent="0.25">
      <c r="A86" s="19" t="s">
        <v>98</v>
      </c>
      <c r="B86" s="20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</row>
    <row r="87" spans="1:16" x14ac:dyDescent="0.25">
      <c r="A87" s="19"/>
      <c r="B87" s="20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</row>
    <row r="88" spans="1:16" x14ac:dyDescent="0.25">
      <c r="A88" s="19"/>
      <c r="B88" s="20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</row>
    <row r="89" spans="1:16" x14ac:dyDescent="0.25">
      <c r="A89" s="19"/>
      <c r="B89" s="20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</row>
    <row r="90" spans="1:16" x14ac:dyDescent="0.25">
      <c r="A90" s="19"/>
      <c r="B90" s="20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</row>
    <row r="91" spans="1:16" x14ac:dyDescent="0.25">
      <c r="A91" s="19"/>
      <c r="B91" s="20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</row>
    <row r="92" spans="1:16" x14ac:dyDescent="0.25">
      <c r="A92" s="19"/>
      <c r="B92" s="20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</row>
    <row r="93" spans="1:16" x14ac:dyDescent="0.25">
      <c r="A93" s="19"/>
      <c r="B93" s="20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</row>
    <row r="94" spans="1:16" x14ac:dyDescent="0.25">
      <c r="A94" s="19"/>
      <c r="B94" s="20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</row>
    <row r="95" spans="1:16" x14ac:dyDescent="0.25">
      <c r="A95" s="19"/>
      <c r="B95" s="20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</row>
    <row r="96" spans="1:16" x14ac:dyDescent="0.25">
      <c r="A96" s="19"/>
      <c r="B96" s="20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</row>
    <row r="97" spans="1:16" x14ac:dyDescent="0.25">
      <c r="A97" s="19"/>
      <c r="B97" s="20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</row>
    <row r="98" spans="1:16" x14ac:dyDescent="0.25">
      <c r="A98" s="19"/>
      <c r="B98" s="20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</row>
    <row r="99" spans="1:16" x14ac:dyDescent="0.25">
      <c r="A99" s="19"/>
      <c r="B99" s="20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</row>
    <row r="100" spans="1:16" x14ac:dyDescent="0.25">
      <c r="A100" s="22"/>
      <c r="B100" s="23"/>
      <c r="C100" s="24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5"/>
      <c r="O100" s="23"/>
      <c r="P100" s="23"/>
    </row>
    <row r="101" spans="1:16" x14ac:dyDescent="0.25">
      <c r="A101" s="22"/>
      <c r="B101" s="23"/>
      <c r="C101" s="24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6"/>
      <c r="O101" s="23"/>
      <c r="P101" s="23"/>
    </row>
    <row r="102" spans="1:16" x14ac:dyDescent="0.25">
      <c r="A102" s="22"/>
      <c r="B102" s="23"/>
      <c r="C102" s="24"/>
      <c r="D102" s="23"/>
      <c r="E102" s="23"/>
      <c r="F102" s="23"/>
      <c r="G102" s="23"/>
      <c r="H102" s="23" t="s">
        <v>99</v>
      </c>
      <c r="I102" s="23"/>
      <c r="J102" s="23"/>
      <c r="K102" s="23"/>
      <c r="L102" s="23"/>
      <c r="M102" s="23"/>
      <c r="N102" s="26"/>
      <c r="O102" s="23"/>
      <c r="P102" s="23"/>
    </row>
    <row r="103" spans="1:16" x14ac:dyDescent="0.25">
      <c r="A103" s="27" t="s">
        <v>100</v>
      </c>
      <c r="B103" s="20"/>
      <c r="C103" s="20"/>
      <c r="D103" s="20"/>
      <c r="E103" s="20"/>
      <c r="F103" s="20"/>
      <c r="G103" s="20"/>
      <c r="H103" s="20"/>
      <c r="P103" s="20"/>
    </row>
    <row r="104" spans="1:16" x14ac:dyDescent="0.25">
      <c r="A104" s="28" t="s">
        <v>101</v>
      </c>
      <c r="B104" s="29"/>
    </row>
    <row r="105" spans="1:16" x14ac:dyDescent="0.25">
      <c r="A105" s="28" t="s">
        <v>102</v>
      </c>
    </row>
    <row r="106" spans="1:16" x14ac:dyDescent="0.25">
      <c r="A106" s="28" t="s">
        <v>103</v>
      </c>
      <c r="B106" s="29"/>
    </row>
    <row r="107" spans="1:16" x14ac:dyDescent="0.25">
      <c r="A107" s="28" t="s">
        <v>104</v>
      </c>
      <c r="B107" s="29"/>
    </row>
    <row r="108" spans="1:16" x14ac:dyDescent="0.25">
      <c r="A108" s="30" t="s">
        <v>105</v>
      </c>
      <c r="B108" s="29"/>
    </row>
    <row r="109" spans="1:16" x14ac:dyDescent="0.25">
      <c r="A109" s="30" t="s">
        <v>106</v>
      </c>
      <c r="B109" s="29"/>
    </row>
    <row r="110" spans="1:16" x14ac:dyDescent="0.25">
      <c r="A110" s="31" t="s">
        <v>107</v>
      </c>
      <c r="B110" s="29"/>
    </row>
    <row r="111" spans="1:16" x14ac:dyDescent="0.25">
      <c r="A111" s="31"/>
      <c r="B111" s="29"/>
    </row>
    <row r="112" spans="1:16" x14ac:dyDescent="0.25">
      <c r="A112" s="31"/>
      <c r="B112" s="29"/>
    </row>
    <row r="113" spans="1:16" x14ac:dyDescent="0.25">
      <c r="A113" s="31"/>
      <c r="B113" s="29"/>
    </row>
    <row r="114" spans="1:16" x14ac:dyDescent="0.25">
      <c r="A114" s="31"/>
      <c r="B114" s="29"/>
    </row>
    <row r="115" spans="1:16" ht="16.5" thickBot="1" x14ac:dyDescent="0.3">
      <c r="A115" s="32" t="s">
        <v>108</v>
      </c>
    </row>
    <row r="116" spans="1:16" ht="48" thickBot="1" x14ac:dyDescent="0.3">
      <c r="A116" s="33" t="s">
        <v>109</v>
      </c>
    </row>
    <row r="117" spans="1:16" ht="63.75" thickBot="1" x14ac:dyDescent="0.3">
      <c r="A117" s="34" t="s">
        <v>110</v>
      </c>
    </row>
    <row r="118" spans="1:16" ht="142.5" thickBot="1" x14ac:dyDescent="0.3">
      <c r="A118" s="35" t="s">
        <v>111</v>
      </c>
    </row>
    <row r="119" spans="1:16" x14ac:dyDescent="0.25">
      <c r="A119" s="36"/>
      <c r="B119" s="37"/>
      <c r="C119" s="37"/>
      <c r="L119" s="37"/>
      <c r="M119" s="26"/>
      <c r="N119" s="26"/>
      <c r="O119" s="26"/>
      <c r="P119" s="26"/>
    </row>
    <row r="120" spans="1:16" x14ac:dyDescent="0.25">
      <c r="A120" s="36"/>
      <c r="B120" s="37"/>
      <c r="C120" s="37"/>
      <c r="L120" s="37"/>
      <c r="M120" s="26"/>
      <c r="N120" s="26"/>
      <c r="O120" s="26"/>
      <c r="P120" s="26"/>
    </row>
    <row r="121" spans="1:16" x14ac:dyDescent="0.25">
      <c r="A121" s="36"/>
      <c r="B121" s="37"/>
      <c r="C121" s="37"/>
      <c r="L121" s="37"/>
      <c r="M121" s="26"/>
      <c r="N121" s="26"/>
      <c r="O121" s="26"/>
      <c r="P121" s="26"/>
    </row>
    <row r="122" spans="1:16" x14ac:dyDescent="0.25">
      <c r="A122" s="36"/>
      <c r="B122" s="37"/>
      <c r="C122" s="37"/>
      <c r="L122" s="37"/>
      <c r="M122" s="26"/>
      <c r="N122" s="26"/>
      <c r="O122" s="26"/>
      <c r="P122" s="26"/>
    </row>
    <row r="123" spans="1:16" x14ac:dyDescent="0.25">
      <c r="A123" s="36"/>
      <c r="B123" s="37"/>
      <c r="C123" s="37"/>
      <c r="L123" s="37"/>
      <c r="M123" s="26"/>
      <c r="N123" s="26"/>
      <c r="O123" s="26"/>
      <c r="P123" s="26"/>
    </row>
    <row r="124" spans="1:16" x14ac:dyDescent="0.25">
      <c r="A124" s="38" t="s">
        <v>112</v>
      </c>
      <c r="J124" s="38" t="s">
        <v>113</v>
      </c>
      <c r="L124" s="37"/>
      <c r="M124" s="26"/>
      <c r="N124" s="26"/>
      <c r="O124" s="26"/>
      <c r="P124" s="26"/>
    </row>
    <row r="125" spans="1:16" x14ac:dyDescent="0.25">
      <c r="A125" s="39" t="s">
        <v>114</v>
      </c>
      <c r="J125" s="39" t="s">
        <v>115</v>
      </c>
      <c r="L125" s="37"/>
      <c r="M125" s="26"/>
      <c r="N125" s="26"/>
      <c r="O125" s="26"/>
      <c r="P125" s="26"/>
    </row>
  </sheetData>
  <mergeCells count="9">
    <mergeCell ref="A8:A9"/>
    <mergeCell ref="B8:B9"/>
    <mergeCell ref="C8:C9"/>
    <mergeCell ref="D8:P8"/>
    <mergeCell ref="A2:P2"/>
    <mergeCell ref="A3:P3"/>
    <mergeCell ref="A4:P4"/>
    <mergeCell ref="A5:P5"/>
    <mergeCell ref="A6:P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2026-07-09T13:27:10Z</dcterms:created>
  <dcterms:modified xsi:type="dcterms:W3CDTF">2026-07-09T14:13:47Z</dcterms:modified>
</cp:coreProperties>
</file>