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7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O74" i="1" s="1"/>
  <c r="N75" i="1"/>
  <c r="M75" i="1"/>
  <c r="M74" i="1" s="1"/>
  <c r="L75" i="1"/>
  <c r="K75" i="1"/>
  <c r="K74" i="1" s="1"/>
  <c r="J75" i="1"/>
  <c r="I75" i="1"/>
  <c r="I74" i="1" s="1"/>
  <c r="H75" i="1"/>
  <c r="G75" i="1"/>
  <c r="G74" i="1" s="1"/>
  <c r="F75" i="1"/>
  <c r="E75" i="1"/>
  <c r="E74" i="1" s="1"/>
  <c r="D75" i="1"/>
  <c r="C75" i="1"/>
  <c r="C74" i="1" s="1"/>
  <c r="B75" i="1"/>
  <c r="N74" i="1"/>
  <c r="L74" i="1"/>
  <c r="J74" i="1"/>
  <c r="H74" i="1"/>
  <c r="F74" i="1"/>
  <c r="D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P66" i="1" s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O46" i="1"/>
  <c r="O45" i="1" s="1"/>
  <c r="N46" i="1"/>
  <c r="M46" i="1"/>
  <c r="M45" i="1" s="1"/>
  <c r="M9" i="1" s="1"/>
  <c r="M83" i="1" s="1"/>
  <c r="L46" i="1"/>
  <c r="K46" i="1"/>
  <c r="K45" i="1" s="1"/>
  <c r="J46" i="1"/>
  <c r="I46" i="1"/>
  <c r="I45" i="1" s="1"/>
  <c r="I9" i="1" s="1"/>
  <c r="I83" i="1" s="1"/>
  <c r="H46" i="1"/>
  <c r="G46" i="1"/>
  <c r="G45" i="1" s="1"/>
  <c r="F46" i="1"/>
  <c r="E46" i="1"/>
  <c r="E45" i="1" s="1"/>
  <c r="E9" i="1" s="1"/>
  <c r="E83" i="1" s="1"/>
  <c r="D46" i="1"/>
  <c r="C46" i="1"/>
  <c r="C45" i="1" s="1"/>
  <c r="B46" i="1"/>
  <c r="P45" i="1"/>
  <c r="N45" i="1"/>
  <c r="L45" i="1"/>
  <c r="J45" i="1"/>
  <c r="H45" i="1"/>
  <c r="F45" i="1"/>
  <c r="D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O9" i="1" s="1"/>
  <c r="O83" i="1" s="1"/>
  <c r="N26" i="1"/>
  <c r="M26" i="1"/>
  <c r="L26" i="1"/>
  <c r="K26" i="1"/>
  <c r="K9" i="1" s="1"/>
  <c r="K83" i="1" s="1"/>
  <c r="J26" i="1"/>
  <c r="I26" i="1"/>
  <c r="H26" i="1"/>
  <c r="G26" i="1"/>
  <c r="G9" i="1" s="1"/>
  <c r="G83" i="1" s="1"/>
  <c r="F26" i="1"/>
  <c r="E26" i="1"/>
  <c r="D26" i="1"/>
  <c r="C26" i="1"/>
  <c r="C9" i="1" s="1"/>
  <c r="C83" i="1" s="1"/>
  <c r="B26" i="1"/>
  <c r="O25" i="1"/>
  <c r="N25" i="1"/>
  <c r="M25" i="1"/>
  <c r="L25" i="1"/>
  <c r="K25" i="1"/>
  <c r="J25" i="1"/>
  <c r="I25" i="1"/>
  <c r="H25" i="1"/>
  <c r="F25" i="1"/>
  <c r="E25" i="1"/>
  <c r="P25" i="1" s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N83" i="1" s="1"/>
  <c r="M10" i="1"/>
  <c r="L10" i="1"/>
  <c r="L9" i="1" s="1"/>
  <c r="L83" i="1" s="1"/>
  <c r="K10" i="1"/>
  <c r="J10" i="1"/>
  <c r="J9" i="1" s="1"/>
  <c r="J83" i="1" s="1"/>
  <c r="I10" i="1"/>
  <c r="H10" i="1"/>
  <c r="H9" i="1" s="1"/>
  <c r="H83" i="1" s="1"/>
  <c r="G10" i="1"/>
  <c r="F10" i="1"/>
  <c r="F9" i="1" s="1"/>
  <c r="F83" i="1" s="1"/>
  <c r="E10" i="1"/>
  <c r="D10" i="1"/>
  <c r="D9" i="1" s="1"/>
  <c r="D83" i="1" s="1"/>
  <c r="C10" i="1"/>
  <c r="B10" i="1"/>
  <c r="B9" i="1" s="1"/>
  <c r="B83" i="1" s="1"/>
  <c r="P26" i="1" l="1"/>
  <c r="P36" i="1"/>
  <c r="P67" i="1"/>
  <c r="P9" i="1" s="1"/>
  <c r="P78" i="1"/>
  <c r="P74" i="1" s="1"/>
  <c r="P16" i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<sst xmlns="http://schemas.openxmlformats.org/spreadsheetml/2006/main" count="112" uniqueCount="112">
  <si>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</si>
  <si>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</si>
  <si>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</si>
  <si>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</si>
  <si>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</si>
  <si>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</si>
  <si>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</si>
  <si>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</si>
  <si>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</si>
  <si>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</si>
  <si>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</si>
  <si>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</si>
  <si>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</si>
  <si>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</si>
  <si>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</si>
  <si>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</si>
  <si>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</si>
  <si>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</si>
  <si>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</si>
  <si>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</si>
  <si>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</si>
  <si>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</si>
  <si>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</si>
  <si>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</si>
  <si>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</si>
  <si>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</si>
  <si>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</si>
  <si>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</si>
  <si>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</si>
  <si>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</si>
  <si>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</si>
  <si>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</si>
  <si>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</si>
  <si>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</si>
  <si>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</si>
  <si>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</si>
  <si>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</si>
  <si>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</si>
  <si>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</si>
  <si>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</si>
  <si>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</si>
  <si>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</si>
  <si>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</si>
  <si>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</si>
  <si>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</si>
  <si>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</si>
  <si>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</si>
  <si>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</si>
  <si>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</si>
  <si>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</si>
  <si>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</si>
  <si>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</si>
  <si>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</si>
  <si>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</si>
  <si>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</si>
  <si>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</si>
  <si>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</si>
  <si>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</si>
  <si>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</si>
  <si>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</si>
  <si>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</si>
  <si>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</si>
  <si>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</si>
  <si>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</si>
  <si>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</si>
  <si>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</si>
  <si>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</si>
  <si>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</si>
  <si>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</si>
  <si>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</si>
  <si>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</si>
  <si>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</si>
  <si>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</si>
  <si>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</si>
  <si>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</si>
  <si>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</si>
  <si>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</si>
  <si>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</si>
  <si>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</si>
  <si>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</si>
  <si>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</si>
  <si>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</si>
  <si>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</si>
  <si>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</si>
  <si>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</si>
  <si>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</si>
  <si>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</si>
  <si>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</si>
  <si>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</si>
  <si>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</si>
  <si>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</si>
  <si>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</si>
  <si>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</si>
  <si>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</si>
  <si>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</si>
  <si>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</si>
  <si>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</si>
  <si>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mayo del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</si>
  <si>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</si>
  <si>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</si>
  <si>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</si>
  <si>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</si>
  <si>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</si>
  <si>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</si>
  <si>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</si>
  <si>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7-Fuente: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</si>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</sst>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155065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2311401</xdr:colOff>
      <xdr:row>5</xdr:row>
      <xdr:rowOff>56242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04923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10" name="Imagen 9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82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/2025-TRANSPARENCIA/2025-PLANTILLA%20PRESUPUESTO%20Y%20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404063392</v>
          </cell>
        </row>
        <row r="13">
          <cell r="B13">
            <v>357909040</v>
          </cell>
          <cell r="C13">
            <v>317909040</v>
          </cell>
        </row>
        <row r="14">
          <cell r="B14">
            <v>49463978</v>
          </cell>
          <cell r="C14">
            <v>49463978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36690374</v>
          </cell>
        </row>
        <row r="18">
          <cell r="B18">
            <v>70812553</v>
          </cell>
          <cell r="C18">
            <v>64578420.060000002</v>
          </cell>
        </row>
        <row r="19">
          <cell r="B19">
            <v>10353156</v>
          </cell>
          <cell r="C19">
            <v>10353156</v>
          </cell>
        </row>
        <row r="20">
          <cell r="B20">
            <v>1020183</v>
          </cell>
          <cell r="C20">
            <v>173342</v>
          </cell>
        </row>
        <row r="21">
          <cell r="B21">
            <v>2160000</v>
          </cell>
          <cell r="C21">
            <v>2160000</v>
          </cell>
        </row>
        <row r="22">
          <cell r="B22">
            <v>0</v>
          </cell>
          <cell r="C22">
            <v>165958.71</v>
          </cell>
        </row>
        <row r="23">
          <cell r="B23">
            <v>23401419</v>
          </cell>
          <cell r="C23">
            <v>23476419</v>
          </cell>
        </row>
        <row r="24">
          <cell r="B24">
            <v>3041938</v>
          </cell>
          <cell r="C24">
            <v>3041938</v>
          </cell>
        </row>
        <row r="25">
          <cell r="B25">
            <v>4121027</v>
          </cell>
          <cell r="C25">
            <v>2828705.35</v>
          </cell>
        </row>
        <row r="26">
          <cell r="B26">
            <v>24014830</v>
          </cell>
          <cell r="C26">
            <v>18678901</v>
          </cell>
        </row>
        <row r="27">
          <cell r="B27">
            <v>2700000</v>
          </cell>
          <cell r="C27">
            <v>3700000</v>
          </cell>
        </row>
        <row r="28">
          <cell r="B28">
            <v>218709073</v>
          </cell>
          <cell r="C28">
            <v>224740573.96999997</v>
          </cell>
        </row>
        <row r="29">
          <cell r="B29">
            <v>70336804</v>
          </cell>
          <cell r="C29">
            <v>23192203.949999999</v>
          </cell>
        </row>
        <row r="30">
          <cell r="B30">
            <v>11890742</v>
          </cell>
          <cell r="C30">
            <v>648383</v>
          </cell>
        </row>
        <row r="31">
          <cell r="B31">
            <v>744380</v>
          </cell>
          <cell r="C31">
            <v>643862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796500</v>
          </cell>
        </row>
        <row r="34">
          <cell r="B34">
            <v>28302372</v>
          </cell>
          <cell r="C34">
            <v>22925674.57</v>
          </cell>
        </row>
        <row r="35">
          <cell r="B35">
            <v>33806760</v>
          </cell>
          <cell r="C35">
            <v>22614760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153919190.44999999</v>
          </cell>
        </row>
        <row r="38">
          <cell r="B38">
            <v>3200000</v>
          </cell>
          <cell r="C38">
            <v>3200000</v>
          </cell>
        </row>
        <row r="39">
          <cell r="B39">
            <v>3200000</v>
          </cell>
          <cell r="C39">
            <v>3200000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32459294.969999999</v>
          </cell>
        </row>
        <row r="55">
          <cell r="B55">
            <v>37128541</v>
          </cell>
          <cell r="C55">
            <v>25899355</v>
          </cell>
        </row>
        <row r="56">
          <cell r="B56">
            <v>4767166</v>
          </cell>
          <cell r="C56">
            <v>3992166</v>
          </cell>
        </row>
        <row r="57">
          <cell r="B57">
            <v>7286000</v>
          </cell>
          <cell r="C57">
            <v>375915</v>
          </cell>
        </row>
        <row r="58">
          <cell r="B58">
            <v>70000</v>
          </cell>
          <cell r="C58">
            <v>70000</v>
          </cell>
        </row>
        <row r="59">
          <cell r="B59">
            <v>2266600</v>
          </cell>
          <cell r="C59">
            <v>1199131.97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922727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26826885</v>
          </cell>
        </row>
        <row r="65">
          <cell r="B65">
            <v>21126885</v>
          </cell>
          <cell r="C65">
            <v>24526885</v>
          </cell>
        </row>
        <row r="66">
          <cell r="B66">
            <v>0</v>
          </cell>
          <cell r="C66">
            <v>2300000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23442277.990000002</v>
          </cell>
          <cell r="E12">
            <v>23805630.440000001</v>
          </cell>
          <cell r="F12">
            <v>31644691.030000001</v>
          </cell>
          <cell r="G12">
            <v>39339755.289999999</v>
          </cell>
          <cell r="H12">
            <v>41513056.760000005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159745411.51000002</v>
          </cell>
        </row>
        <row r="13">
          <cell r="D13">
            <v>19694448.920000002</v>
          </cell>
          <cell r="E13">
            <v>20043734.57</v>
          </cell>
          <cell r="F13">
            <v>27887229.260000002</v>
          </cell>
          <cell r="G13">
            <v>35579448.920000002</v>
          </cell>
          <cell r="H13">
            <v>20104448.920000002</v>
          </cell>
        </row>
        <row r="14">
          <cell r="D14">
            <v>751300</v>
          </cell>
          <cell r="E14">
            <v>751300</v>
          </cell>
          <cell r="F14">
            <v>751300</v>
          </cell>
          <cell r="G14">
            <v>751300</v>
          </cell>
          <cell r="H14">
            <v>18411221.870000001</v>
          </cell>
        </row>
        <row r="17">
          <cell r="D17">
            <v>2996529.07</v>
          </cell>
          <cell r="E17">
            <v>3010595.87</v>
          </cell>
          <cell r="F17">
            <v>3006161.77</v>
          </cell>
          <cell r="G17">
            <v>3009006.37</v>
          </cell>
          <cell r="H17">
            <v>2997385.97</v>
          </cell>
        </row>
        <row r="18">
          <cell r="D18">
            <v>2855062</v>
          </cell>
          <cell r="E18">
            <v>1891489.93</v>
          </cell>
          <cell r="F18">
            <v>6726388.7599999998</v>
          </cell>
          <cell r="G18">
            <v>6793892.4900000002</v>
          </cell>
          <cell r="H18">
            <v>9925119.5199999996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  <cell r="E19">
            <v>216714.16</v>
          </cell>
          <cell r="F19">
            <v>1074559.07</v>
          </cell>
          <cell r="G19">
            <v>227037.96</v>
          </cell>
          <cell r="H19">
            <v>1080240.17</v>
          </cell>
        </row>
        <row r="20">
          <cell r="F20">
            <v>173342</v>
          </cell>
        </row>
        <row r="21">
          <cell r="F21">
            <v>116158.5</v>
          </cell>
          <cell r="G21">
            <v>165200</v>
          </cell>
          <cell r="H21">
            <v>189100</v>
          </cell>
        </row>
        <row r="22">
          <cell r="F22">
            <v>74897.149999999994</v>
          </cell>
        </row>
        <row r="23">
          <cell r="D23">
            <v>1548388.36</v>
          </cell>
          <cell r="E23">
            <v>1371105.77</v>
          </cell>
          <cell r="F23">
            <v>3732435.41</v>
          </cell>
          <cell r="G23">
            <v>2139690.91</v>
          </cell>
          <cell r="H23">
            <v>3869151.93</v>
          </cell>
        </row>
        <row r="24">
          <cell r="F24">
            <v>754214.39</v>
          </cell>
        </row>
        <row r="25">
          <cell r="F25">
            <v>397182.24</v>
          </cell>
          <cell r="G25">
            <v>858088.84</v>
          </cell>
          <cell r="H25">
            <v>628198.72</v>
          </cell>
        </row>
        <row r="26">
          <cell r="D26">
            <v>59000</v>
          </cell>
          <cell r="E26">
            <v>303670</v>
          </cell>
          <cell r="F26">
            <v>403600</v>
          </cell>
          <cell r="G26">
            <v>3403874.78</v>
          </cell>
          <cell r="H26">
            <v>3192716.7</v>
          </cell>
        </row>
        <row r="27">
          <cell r="D27">
            <v>0</v>
          </cell>
          <cell r="E27">
            <v>0</v>
          </cell>
          <cell r="H27">
            <v>965712</v>
          </cell>
        </row>
        <row r="28">
          <cell r="D28">
            <v>0</v>
          </cell>
          <cell r="E28">
            <v>1953726.86</v>
          </cell>
          <cell r="F28">
            <v>295214.3</v>
          </cell>
          <cell r="G28">
            <v>3356767.9800000004</v>
          </cell>
          <cell r="H28">
            <v>4360338.0999999996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>
            <v>6438</v>
          </cell>
          <cell r="F29">
            <v>95930</v>
          </cell>
          <cell r="G29">
            <v>243139.58</v>
          </cell>
          <cell r="H29">
            <v>6380</v>
          </cell>
        </row>
        <row r="30">
          <cell r="G30">
            <v>10030</v>
          </cell>
          <cell r="H30">
            <v>540792.81999999995</v>
          </cell>
        </row>
        <row r="31">
          <cell r="G31">
            <v>157382.5</v>
          </cell>
          <cell r="H31">
            <v>186451.8</v>
          </cell>
        </row>
        <row r="33">
          <cell r="H33">
            <v>214760</v>
          </cell>
        </row>
        <row r="34">
          <cell r="F34">
            <v>62982.5</v>
          </cell>
          <cell r="G34">
            <v>34833.599999999999</v>
          </cell>
          <cell r="H34">
            <v>23034.78</v>
          </cell>
        </row>
        <row r="35">
          <cell r="E35">
            <v>1947288.86</v>
          </cell>
          <cell r="F35">
            <v>0</v>
          </cell>
          <cell r="G35">
            <v>2569518.6</v>
          </cell>
          <cell r="H35">
            <v>1788982.66</v>
          </cell>
        </row>
        <row r="37">
          <cell r="F37">
            <v>136301.79999999999</v>
          </cell>
          <cell r="G37">
            <v>341863.7</v>
          </cell>
          <cell r="H37">
            <v>1599936.04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506547.06</v>
          </cell>
          <cell r="H38">
            <v>618545.23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G39">
            <v>506547.06</v>
          </cell>
          <cell r="H39">
            <v>618545.23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491446.4</v>
          </cell>
          <cell r="H54">
            <v>1666038.0699999998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G55">
            <v>491446.4</v>
          </cell>
          <cell r="H55">
            <v>1383024.9</v>
          </cell>
        </row>
        <row r="56">
          <cell r="D56">
            <v>0</v>
          </cell>
        </row>
        <row r="57">
          <cell r="D57">
            <v>0</v>
          </cell>
          <cell r="H57">
            <v>231914.45</v>
          </cell>
        </row>
        <row r="58">
          <cell r="D58">
            <v>0</v>
          </cell>
        </row>
        <row r="59">
          <cell r="D59">
            <v>0</v>
          </cell>
          <cell r="H59">
            <v>51098.720000000001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1999676.52</v>
          </cell>
          <cell r="G64">
            <v>1005801.5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1999676.52</v>
          </cell>
          <cell r="G65">
            <v>1005801.5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76" zoomScaleNormal="100" workbookViewId="0">
      <selection activeCell="A86" sqref="A86"/>
    </sheetView>
  </sheetViews>
  <sheetFormatPr baseColWidth="10" defaultRowHeight="14.5" x14ac:dyDescent="0.35"/>
  <cols>
    <col min="1" max="1" width="64" customWidth="1"/>
    <col min="2" max="2" width="20.90625" style="9" customWidth="1"/>
    <col min="3" max="3" width="22.26953125" style="9" bestFit="1" customWidth="1"/>
    <col min="4" max="6" width="14.54296875" style="9" customWidth="1"/>
    <col min="7" max="7" width="14.54296875" style="9" bestFit="1" customWidth="1"/>
    <col min="8" max="8" width="7" style="9" hidden="1" customWidth="1"/>
    <col min="9" max="9" width="6.6328125" style="9" hidden="1" customWidth="1"/>
    <col min="10" max="10" width="6.08984375" style="9" hidden="1" customWidth="1"/>
    <col min="11" max="11" width="8.6328125" style="9" hidden="1" customWidth="1"/>
    <col min="12" max="12" width="12.1796875" style="9" hidden="1" customWidth="1"/>
    <col min="13" max="13" width="9.1796875" style="9" hidden="1" customWidth="1"/>
    <col min="14" max="14" width="12.1796875" style="9" hidden="1" customWidth="1"/>
    <col min="15" max="15" width="11" style="9" hidden="1" customWidth="1"/>
    <col min="16" max="16" width="18.089843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755868566</v>
      </c>
      <c r="D9" s="19">
        <f t="shared" si="0"/>
        <v>26297339.990000002</v>
      </c>
      <c r="E9" s="19">
        <f t="shared" si="0"/>
        <v>27650847.23</v>
      </c>
      <c r="F9" s="19">
        <f t="shared" si="0"/>
        <v>40665970.609999999</v>
      </c>
      <c r="G9" s="19">
        <f t="shared" si="0"/>
        <v>51494210.720000006</v>
      </c>
      <c r="H9" s="19">
        <f t="shared" si="0"/>
        <v>58083097.68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204191466.23000005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404063392</v>
      </c>
      <c r="D10" s="21">
        <f>'[1]P3 Ejecucion '!D12</f>
        <v>23442277.990000002</v>
      </c>
      <c r="E10" s="21">
        <f>'[1]P3 Ejecucion '!E12</f>
        <v>23805630.440000001</v>
      </c>
      <c r="F10" s="21">
        <f>'[1]P3 Ejecucion '!F12</f>
        <v>31644691.030000001</v>
      </c>
      <c r="G10" s="21">
        <f>'[1]P3 Ejecucion '!G12</f>
        <v>39339755.289999999</v>
      </c>
      <c r="H10" s="21">
        <f>'[1]P3 Ejecucion '!H12</f>
        <v>41513056.760000005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159745411.51000002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317909040</v>
      </c>
      <c r="D11" s="23">
        <f>'[1]P3 Ejecucion '!D13</f>
        <v>19694448.920000002</v>
      </c>
      <c r="E11" s="23">
        <f>'[1]P3 Ejecucion '!E13</f>
        <v>20043734.57</v>
      </c>
      <c r="F11" s="23">
        <f>'[1]P3 Ejecucion '!F13</f>
        <v>27887229.260000002</v>
      </c>
      <c r="G11" s="23">
        <f>'[1]P3 Ejecucion '!G13</f>
        <v>35579448.920000002</v>
      </c>
      <c r="H11" s="23">
        <f>'[1]P3 Ejecucion '!H13</f>
        <v>20104448.920000002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123309310.59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49463978</v>
      </c>
      <c r="D12" s="23">
        <f>'[1]P3 Ejecucion '!D14</f>
        <v>751300</v>
      </c>
      <c r="E12" s="23">
        <f>'[1]P3 Ejecucion '!E14</f>
        <v>751300</v>
      </c>
      <c r="F12" s="23">
        <f>'[1]P3 Ejecucion '!F14</f>
        <v>751300</v>
      </c>
      <c r="G12" s="23">
        <f>'[1]P3 Ejecucion '!G14</f>
        <v>751300</v>
      </c>
      <c r="H12" s="23">
        <f>'[1]P3 Ejecucion '!H14</f>
        <v>18411221.870000001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21416421.870000001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36690374</v>
      </c>
      <c r="D15" s="23">
        <f>'[1]P3 Ejecucion '!D17</f>
        <v>2996529.07</v>
      </c>
      <c r="E15" s="23">
        <f>'[1]P3 Ejecucion '!E17</f>
        <v>3010595.87</v>
      </c>
      <c r="F15" s="23">
        <f>'[1]P3 Ejecucion '!F17</f>
        <v>3006161.77</v>
      </c>
      <c r="G15" s="23">
        <f>'[1]P3 Ejecucion '!G17</f>
        <v>3009006.37</v>
      </c>
      <c r="H15" s="23">
        <f>'[1]P3 Ejecucion '!H17</f>
        <v>2997385.97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15019679.049999999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64578420.060000002</v>
      </c>
      <c r="D16" s="21">
        <f>'[1]P3 Ejecucion '!D18</f>
        <v>2855062</v>
      </c>
      <c r="E16" s="21">
        <f>'[1]P3 Ejecucion '!E18</f>
        <v>1891489.93</v>
      </c>
      <c r="F16" s="21">
        <f>'[1]P3 Ejecucion '!F18</f>
        <v>6726388.7599999998</v>
      </c>
      <c r="G16" s="21">
        <f>'[1]P3 Ejecucion '!G18</f>
        <v>6793892.4900000002</v>
      </c>
      <c r="H16" s="21">
        <f>'[1]P3 Ejecucion '!H18</f>
        <v>9925119.5199999996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28191952.700000003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10353156</v>
      </c>
      <c r="D17" s="23">
        <f>'[1]P3 Ejecucion '!D19</f>
        <v>1247673.6399999999</v>
      </c>
      <c r="E17" s="23">
        <f>'[1]P3 Ejecucion '!E19</f>
        <v>216714.16</v>
      </c>
      <c r="F17" s="23">
        <f>'[1]P3 Ejecucion '!F19</f>
        <v>1074559.07</v>
      </c>
      <c r="G17" s="23">
        <f>'[1]P3 Ejecucion '!G19</f>
        <v>227037.96</v>
      </c>
      <c r="H17" s="23">
        <f>'[1]P3 Ejecucion '!H19</f>
        <v>1080240.17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3846225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173342</v>
      </c>
      <c r="D18" s="27">
        <f>'[1]P3 Ejecucion '!D20</f>
        <v>0</v>
      </c>
      <c r="E18" s="27">
        <f>'[1]P3 Ejecucion '!E20</f>
        <v>0</v>
      </c>
      <c r="F18" s="27">
        <f>'[1]P3 Ejecucion '!F20</f>
        <v>173342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0</v>
      </c>
      <c r="K18" s="27">
        <f>'[1]P3 Ejecucion '!K20</f>
        <v>0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173342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116158.5</v>
      </c>
      <c r="G19" s="23">
        <f>'[1]P3 Ejecucion '!G21</f>
        <v>165200</v>
      </c>
      <c r="H19" s="23">
        <f>'[1]P3 Ejecucion '!H21</f>
        <v>189100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470458.5</v>
      </c>
    </row>
    <row r="20" spans="1:16" x14ac:dyDescent="0.35">
      <c r="A20" s="22" t="s">
        <v>33</v>
      </c>
      <c r="B20" s="27">
        <f>'[1]P1 Presupuesto Aprobado'!B22</f>
        <v>0</v>
      </c>
      <c r="C20" s="23">
        <f>'[1]P1 Presupuesto Aprobado'!C22</f>
        <v>165958.71</v>
      </c>
      <c r="D20" s="23">
        <f>'[1]P3 Ejecucion '!D22</f>
        <v>0</v>
      </c>
      <c r="E20" s="23">
        <f>'[1]P3 Ejecucion '!E22</f>
        <v>0</v>
      </c>
      <c r="F20" s="23">
        <f>'[1]P3 Ejecucion '!F22</f>
        <v>74897.149999999994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74897.149999999994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23476419</v>
      </c>
      <c r="D21" s="23">
        <f>'[1]P3 Ejecucion '!D23</f>
        <v>1548388.36</v>
      </c>
      <c r="E21" s="23">
        <f>'[1]P3 Ejecucion '!E23</f>
        <v>1371105.77</v>
      </c>
      <c r="F21" s="23">
        <f>'[1]P3 Ejecucion '!F23</f>
        <v>3732435.41</v>
      </c>
      <c r="G21" s="23">
        <f>'[1]P3 Ejecucion '!G23</f>
        <v>2139690.91</v>
      </c>
      <c r="H21" s="23">
        <f>'[1]P3 Ejecucion '!H23</f>
        <v>3869151.93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12660772.379999999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3041938</v>
      </c>
      <c r="D22" s="23">
        <f>'[1]P3 Ejecucion '!D24</f>
        <v>0</v>
      </c>
      <c r="E22" s="23">
        <f>'[1]P3 Ejecucion '!E24</f>
        <v>0</v>
      </c>
      <c r="F22" s="23">
        <f>'[1]P3 Ejecucion '!F24</f>
        <v>754214.39</v>
      </c>
      <c r="G22" s="23">
        <f>'[1]P3 Ejecucion '!G24</f>
        <v>0</v>
      </c>
      <c r="H22" s="23">
        <f>'[1]P3 Ejecucion '!H24</f>
        <v>0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754214.39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2828705.35</v>
      </c>
      <c r="D23" s="23">
        <f>'[1]P3 Ejecucion '!D25</f>
        <v>0</v>
      </c>
      <c r="E23" s="23">
        <f>'[1]P3 Ejecucion '!E25</f>
        <v>0</v>
      </c>
      <c r="F23" s="23">
        <f>'[1]P3 Ejecucion '!F25</f>
        <v>397182.24</v>
      </c>
      <c r="G23" s="23">
        <f>'[1]P3 Ejecucion '!G25</f>
        <v>858088.84</v>
      </c>
      <c r="H23" s="23">
        <f>'[1]P3 Ejecucion '!H25</f>
        <v>628198.72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1883469.8</v>
      </c>
    </row>
    <row r="24" spans="1:16" x14ac:dyDescent="0.35">
      <c r="A24" s="22" t="s">
        <v>37</v>
      </c>
      <c r="B24" s="23">
        <f>'[1]P1 Presupuesto Aprobado'!B26</f>
        <v>24014830</v>
      </c>
      <c r="C24" s="23">
        <f>'[1]P1 Presupuesto Aprobado'!C26</f>
        <v>18678901</v>
      </c>
      <c r="D24" s="23">
        <f>'[1]P3 Ejecucion '!D26</f>
        <v>59000</v>
      </c>
      <c r="E24" s="23">
        <f>'[1]P3 Ejecucion '!E26</f>
        <v>303670</v>
      </c>
      <c r="F24" s="23">
        <f>'[1]P3 Ejecucion '!F26</f>
        <v>403600</v>
      </c>
      <c r="G24" s="23">
        <f>'[1]P3 Ejecucion '!G26</f>
        <v>3403874.78</v>
      </c>
      <c r="H24" s="23">
        <f>'[1]P3 Ejecucion '!H26</f>
        <v>3192716.7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7362861.4800000004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3700000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965712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965712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224740573.96999997</v>
      </c>
      <c r="D26" s="21">
        <f>'[1]P3 Ejecucion '!D28</f>
        <v>0</v>
      </c>
      <c r="E26" s="21">
        <f>'[1]P3 Ejecucion '!E28</f>
        <v>1953726.86</v>
      </c>
      <c r="F26" s="21">
        <f>'[1]P3 Ejecucion '!F28</f>
        <v>295214.3</v>
      </c>
      <c r="G26" s="21">
        <f>'[1]P3 Ejecucion '!G28</f>
        <v>3356767.9800000004</v>
      </c>
      <c r="H26" s="21">
        <f>'[1]P3 Ejecucion '!H28</f>
        <v>4360338.0999999996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9966047.2400000002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23192203.949999999</v>
      </c>
      <c r="D27" s="27">
        <f>'[1]P3 Ejecucion '!D29</f>
        <v>0</v>
      </c>
      <c r="E27" s="27">
        <f>'[1]P3 Ejecucion '!E29</f>
        <v>6438</v>
      </c>
      <c r="F27" s="27">
        <f>'[1]P3 Ejecucion '!F29</f>
        <v>95930</v>
      </c>
      <c r="G27" s="27">
        <f>'[1]P3 Ejecucion '!G29</f>
        <v>243139.58</v>
      </c>
      <c r="H27" s="27">
        <f>'[1]P3 Ejecucion '!H29</f>
        <v>6380</v>
      </c>
      <c r="I27" s="27">
        <f>'[1]P3 Ejecucion '!I29</f>
        <v>0</v>
      </c>
      <c r="J27" s="27">
        <f>'[1]P3 Ejecucion '!J29</f>
        <v>0</v>
      </c>
      <c r="K27" s="27">
        <f>'[1]P3 Ejecucion '!K29</f>
        <v>0</v>
      </c>
      <c r="L27" s="27">
        <f>'[1]P3 Ejecucion '!L29</f>
        <v>0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351887.57999999996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648383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10030</v>
      </c>
      <c r="H28" s="27">
        <f>'[1]P3 Ejecucion '!H30</f>
        <v>540792.81999999995</v>
      </c>
      <c r="I28" s="27">
        <f>'[1]P3 Ejecucion '!I30</f>
        <v>0</v>
      </c>
      <c r="J28" s="27">
        <f>'[1]P3 Ejecucion '!J30</f>
        <v>0</v>
      </c>
      <c r="K28" s="27">
        <f>'[1]P3 Ejecucion '!K30</f>
        <v>0</v>
      </c>
      <c r="L28" s="27">
        <f>'[1]P3 Ejecucion '!L30</f>
        <v>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550822.81999999995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643862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157382.5</v>
      </c>
      <c r="H29" s="27">
        <f>'[1]P3 Ejecucion '!H31</f>
        <v>186451.8</v>
      </c>
      <c r="I29" s="27">
        <f>'[1]P3 Ejecucion '!I31</f>
        <v>0</v>
      </c>
      <c r="J29" s="27">
        <f>'[1]P3 Ejecucion '!J31</f>
        <v>0</v>
      </c>
      <c r="K29" s="27">
        <f>'[1]P3 Ejecucion '!K31</f>
        <v>0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343834.3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796500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214760</v>
      </c>
      <c r="I31" s="27">
        <f>'[1]P3 Ejecucion '!I33</f>
        <v>0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214760</v>
      </c>
    </row>
    <row r="32" spans="1:16" x14ac:dyDescent="0.35">
      <c r="A32" s="26" t="s">
        <v>45</v>
      </c>
      <c r="B32" s="27">
        <f>'[1]P1 Presupuesto Aprobado'!B34</f>
        <v>28302372</v>
      </c>
      <c r="C32" s="27">
        <f>'[1]P1 Presupuesto Aprobado'!C34</f>
        <v>22925674.57</v>
      </c>
      <c r="D32" s="27">
        <f>'[1]P3 Ejecucion '!D34</f>
        <v>0</v>
      </c>
      <c r="E32" s="27">
        <f>'[1]P3 Ejecucion '!E34</f>
        <v>0</v>
      </c>
      <c r="F32" s="27">
        <f>'[1]P3 Ejecucion '!F34</f>
        <v>62982.5</v>
      </c>
      <c r="G32" s="27">
        <f>'[1]P3 Ejecucion '!G34</f>
        <v>34833.599999999999</v>
      </c>
      <c r="H32" s="27">
        <f>'[1]P3 Ejecucion '!H34</f>
        <v>23034.78</v>
      </c>
      <c r="I32" s="27">
        <f>'[1]P3 Ejecucion '!I34</f>
        <v>0</v>
      </c>
      <c r="J32" s="27">
        <f>'[1]P3 Ejecucion '!J34</f>
        <v>0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120850.88</v>
      </c>
    </row>
    <row r="33" spans="1:16" x14ac:dyDescent="0.35">
      <c r="A33" s="22" t="s">
        <v>46</v>
      </c>
      <c r="B33" s="23">
        <f>'[1]P1 Presupuesto Aprobado'!B35</f>
        <v>33806760</v>
      </c>
      <c r="C33" s="23">
        <f>'[1]P1 Presupuesto Aprobado'!C35</f>
        <v>22614760</v>
      </c>
      <c r="D33" s="23">
        <f>'[1]P3 Ejecucion '!D35</f>
        <v>0</v>
      </c>
      <c r="E33" s="23">
        <f>'[1]P3 Ejecucion '!E35</f>
        <v>1947288.86</v>
      </c>
      <c r="F33" s="23">
        <f>'[1]P3 Ejecucion '!F35</f>
        <v>0</v>
      </c>
      <c r="G33" s="23">
        <f>'[1]P3 Ejecucion '!G35</f>
        <v>2569518.6</v>
      </c>
      <c r="H33" s="23">
        <f>'[1]P3 Ejecucion '!H35</f>
        <v>1788982.66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6305790.1200000001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153919190.44999999</v>
      </c>
      <c r="D35" s="23">
        <f>'[1]P3 Ejecucion '!D37</f>
        <v>0</v>
      </c>
      <c r="E35" s="23">
        <f>'[1]P3 Ejecucion '!E37</f>
        <v>0</v>
      </c>
      <c r="F35" s="23">
        <f>'[1]P3 Ejecucion '!F37</f>
        <v>136301.79999999999</v>
      </c>
      <c r="G35" s="23">
        <f>'[1]P3 Ejecucion '!G37</f>
        <v>341863.7</v>
      </c>
      <c r="H35" s="23">
        <f>'[1]P3 Ejecucion '!H37</f>
        <v>1599936.04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2078101.54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3200000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506547.06</v>
      </c>
      <c r="H36" s="21">
        <f>'[1]P3 Ejecucion '!H38</f>
        <v>618545.23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1125092.29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3200000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506547.06</v>
      </c>
      <c r="H37" s="23">
        <f>'[1]P3 Ejecucion '!H39</f>
        <v>618545.23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1125092.29</v>
      </c>
    </row>
    <row r="38" spans="1:16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32459294.969999999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491446.4</v>
      </c>
      <c r="H52" s="21">
        <f>'[1]P3 Ejecucion '!H54</f>
        <v>1666038.0699999998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2157484.4700000002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25899355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491446.4</v>
      </c>
      <c r="H53" s="23">
        <f>'[1]P3 Ejecucion '!H55</f>
        <v>1383024.9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1874471.2999999998</v>
      </c>
    </row>
    <row r="54" spans="1:16" x14ac:dyDescent="0.35">
      <c r="A54" s="22" t="s">
        <v>67</v>
      </c>
      <c r="B54" s="23">
        <f>'[1]P1 Presupuesto Aprobado'!B56</f>
        <v>4767166</v>
      </c>
      <c r="C54" s="23">
        <f>'[1]P1 Presupuesto Aprobado'!C56</f>
        <v>3992166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0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375915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231914.45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231914.45</v>
      </c>
    </row>
    <row r="56" spans="1:16" x14ac:dyDescent="0.35">
      <c r="A56" s="22" t="s">
        <v>69</v>
      </c>
      <c r="B56" s="23">
        <f>'[1]P1 Presupuesto Aprobado'!B58</f>
        <v>70000</v>
      </c>
      <c r="C56" s="23">
        <f>'[1]P1 Presupuesto Aprobado'!C58</f>
        <v>70000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1199131.97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51098.720000000001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51098.720000000001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922727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26826885</v>
      </c>
      <c r="D62" s="21">
        <f>'[1]P3 Ejecucion '!D64</f>
        <v>0</v>
      </c>
      <c r="E62" s="21">
        <f>'[1]P3 Ejecucion '!E64</f>
        <v>0</v>
      </c>
      <c r="F62" s="21">
        <f>'[1]P3 Ejecucion '!F64</f>
        <v>1999676.52</v>
      </c>
      <c r="G62" s="21">
        <f>'[1]P3 Ejecucion '!G64</f>
        <v>1005801.5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3005478.02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24526885</v>
      </c>
      <c r="D63" s="23">
        <f>'[1]P3 Ejecucion '!D65</f>
        <v>0</v>
      </c>
      <c r="E63" s="23">
        <f>'[1]P3 Ejecucion '!E65</f>
        <v>0</v>
      </c>
      <c r="F63" s="23">
        <f>'[1]P3 Ejecucion '!F65</f>
        <v>1999676.52</v>
      </c>
      <c r="G63" s="23">
        <f>'[1]P3 Ejecucion '!G65</f>
        <v>1005801.5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3005478.02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2300000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9">
        <f t="shared" ref="P70" si="9">P71+P72+P73</f>
        <v>0</v>
      </c>
    </row>
    <row r="71" spans="1:16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8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8">
        <f t="shared" ref="P76:P82" si="12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9">
        <f t="shared" ref="P78" si="13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9">
        <f t="shared" ref="P81" si="14">P82</f>
        <v>0</v>
      </c>
    </row>
    <row r="82" spans="1:16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810352937</v>
      </c>
      <c r="C83" s="33">
        <f t="shared" ref="C83:P83" si="15">C9+C74</f>
        <v>755868566</v>
      </c>
      <c r="D83" s="33">
        <f t="shared" si="15"/>
        <v>26297339.990000002</v>
      </c>
      <c r="E83" s="33">
        <f t="shared" si="15"/>
        <v>27650847.23</v>
      </c>
      <c r="F83" s="33">
        <f t="shared" si="15"/>
        <v>40665970.609999999</v>
      </c>
      <c r="G83" s="33">
        <f t="shared" si="15"/>
        <v>51494210.720000006</v>
      </c>
      <c r="H83" s="33">
        <f t="shared" si="15"/>
        <v>58083097.68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204191466.23000005</v>
      </c>
    </row>
    <row r="84" spans="1:16" x14ac:dyDescent="0.35">
      <c r="A84" s="34" t="s">
        <v>97</v>
      </c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1"/>
      <c r="O85" s="40"/>
      <c r="P85" s="40"/>
    </row>
    <row r="86" spans="1:16" x14ac:dyDescent="0.35">
      <c r="A86" s="42" t="s">
        <v>98</v>
      </c>
      <c r="B86" s="35"/>
      <c r="C86" s="35"/>
      <c r="D86" s="35"/>
      <c r="E86" s="35"/>
      <c r="F86" s="35"/>
      <c r="G86" s="35"/>
      <c r="H86" s="35"/>
      <c r="I86" s="43"/>
      <c r="J86" s="43"/>
      <c r="K86" s="43"/>
      <c r="L86" s="43"/>
      <c r="M86" s="43"/>
      <c r="N86" s="43"/>
      <c r="O86" s="43"/>
      <c r="P86" s="35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25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49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2025-06-03T18:01:09Z</dcterms:created>
  <dcterms:modified xsi:type="dcterms:W3CDTF">2025-06-03T18:04:19Z</dcterms:modified>
</cp:coreProperties>
</file>