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50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B84" i="1"/>
  <c r="C81" i="1"/>
  <c r="B81" i="1"/>
  <c r="C78" i="1"/>
  <c r="B78" i="1"/>
  <c r="C73" i="1"/>
  <c r="B73" i="1"/>
  <c r="C70" i="1"/>
  <c r="B70" i="1"/>
  <c r="C65" i="1"/>
  <c r="B65" i="1"/>
  <c r="C55" i="1"/>
  <c r="B55" i="1"/>
  <c r="C48" i="1"/>
  <c r="B48" i="1"/>
  <c r="C39" i="1"/>
  <c r="B39" i="1"/>
  <c r="C29" i="1"/>
  <c r="B29" i="1"/>
  <c r="C19" i="1"/>
  <c r="B19" i="1"/>
  <c r="C13" i="1"/>
  <c r="C86" i="1" s="1"/>
  <c r="B13" i="1"/>
  <c r="B86" i="1" s="1"/>
</calcChain>
</file>

<file path=xl/sharedStrings.xml><?xml version="1.0" encoding="utf-8"?>
<sst xmlns="http://schemas.openxmlformats.org/spreadsheetml/2006/main" count="98" uniqueCount="98">
  <si>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</si>
  <si>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</si>
  <si>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</si>
  <si>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</si>
  <si>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</si>
  <si>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</si>
  <si>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</si>
  <si>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</si>
  <si>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</si>
  <si>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</si>
  <si>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</si>
  <si>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</si>
  <si>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</si>
  <si>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</si>
  <si>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</si>
  <si>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</si>
  <si>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</si>
  <si>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</si>
  <si>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</si>
  <si>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</si>
  <si>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</si>
  <si>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</si>
  <si>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</si>
  <si>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</si>
  <si>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</si>
  <si>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</si>
  <si>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</si>
  <si>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</si>
  <si>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</si>
  <si>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</si>
  <si>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</si>
  <si>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</si>
  <si>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</si>
  <si>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</si>
  <si>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</si>
  <si>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</si>
  <si>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</si>
  <si>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</si>
  <si>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</si>
  <si>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</si>
  <si>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</si>
  <si>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</si>
  <si>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</si>
  <si>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</si>
  <si>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</si>
  <si>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</si>
  <si>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</si>
  <si>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</si>
  <si>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</si>
  <si>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</si>
  <si>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</si>
  <si>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</si>
  <si>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</si>
  <si>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</si>
  <si>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</si>
  <si>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</si>
  <si>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</si>
  <si>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</si>
  <si>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</si>
  <si>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</si>
  <si>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</si>
  <si>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</si>
  <si>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</si>
  <si>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</si>
  <si>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</si>
  <si>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</si>
  <si>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</si>
  <si>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</si>
  <si>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</si>
  <si>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</si>
  <si>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</si>
  <si>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</si>
  <si>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</si>
  <si>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</si>
  <si>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</si>
  <si>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</si>
  <si>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</si>
  <si>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02 de enero del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</si>
  <si>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</si>
  <si>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</si>
  <si>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</si>
  <si>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</si>
  <si>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</si>
  <si>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</si>
  <si>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</si>
  <si>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t>Definiciones:</t>
  </si>
  <si>
    <t xml:space="preserve">          Licda. Marina Tavarez</t>
  </si>
  <si>
    <t>Enc. de Ejecucion Presupuestaria</t>
  </si>
  <si>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</si>
  <si>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</si>
  <si>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</si>
  <si>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</si>
  <si>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</si>
  <si>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Presupuesto Modificado</t>
  </si>
  <si>
    <r>
      <t xml:space="preserve">6-Fuente: </t>
    </r>
    <r>
      <rPr>
        <b/>
        <i/>
        <sz val="11"/>
        <rFont val="Calibri"/>
        <family val="2"/>
        <scheme val="minor"/>
      </rPr>
      <t>SIGEF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</si>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</sst>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/>
    </xf>
    <xf numFmtId="43" fontId="4" fillId="3" borderId="3" xfId="1" applyFont="1" applyFill="1" applyBorder="1"/>
    <xf numFmtId="0" fontId="4" fillId="3" borderId="0" xfId="0" applyFont="1" applyFill="1" applyAlignment="1">
      <alignment horizontal="left" indent="1"/>
    </xf>
    <xf numFmtId="43" fontId="5" fillId="3" borderId="3" xfId="1" applyFont="1" applyFill="1" applyBorder="1" applyAlignment="1">
      <alignment horizontal="left" vertical="center" wrapText="1"/>
    </xf>
    <xf numFmtId="43" fontId="0" fillId="3" borderId="0" xfId="1" applyFont="1" applyFill="1"/>
    <xf numFmtId="43" fontId="5" fillId="3" borderId="0" xfId="1" applyFont="1" applyFill="1" applyAlignment="1">
      <alignment vertical="center" wrapText="1"/>
    </xf>
    <xf numFmtId="43" fontId="5" fillId="3" borderId="3" xfId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43" fontId="6" fillId="2" borderId="5" xfId="1" applyFont="1" applyFill="1" applyBorder="1" applyAlignment="1">
      <alignment horizontal="center" vertical="center" wrapText="1"/>
    </xf>
    <xf numFmtId="43" fontId="8" fillId="0" borderId="0" xfId="1" applyFont="1"/>
    <xf numFmtId="43" fontId="9" fillId="0" borderId="0" xfId="1" applyFont="1"/>
    <xf numFmtId="43" fontId="7" fillId="0" borderId="0" xfId="1" applyFont="1"/>
    <xf numFmtId="0" fontId="10" fillId="0" borderId="7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164" fontId="4" fillId="3" borderId="3" xfId="0" applyNumberFormat="1" applyFont="1" applyFill="1" applyBorder="1"/>
    <xf numFmtId="43" fontId="0" fillId="0" borderId="0" xfId="0" applyNumberFormat="1"/>
    <xf numFmtId="0" fontId="0" fillId="0" borderId="0" xfId="0" applyFont="1"/>
    <xf numFmtId="43" fontId="4" fillId="3" borderId="3" xfId="1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indent="2"/>
    </xf>
    <xf numFmtId="43" fontId="4" fillId="3" borderId="0" xfId="1" applyFont="1" applyFill="1" applyAlignment="1">
      <alignment vertical="center" wrapText="1"/>
    </xf>
    <xf numFmtId="43" fontId="4" fillId="3" borderId="3" xfId="1" applyFont="1" applyFill="1" applyBorder="1" applyAlignment="1">
      <alignment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left"/>
    </xf>
    <xf numFmtId="43" fontId="3" fillId="0" borderId="0" xfId="1" applyFont="1"/>
    <xf numFmtId="0" fontId="15" fillId="0" borderId="0" xfId="0" applyFont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18" fillId="0" borderId="0" xfId="0" applyFont="1"/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161924</xdr:rowOff>
    </xdr:from>
    <xdr:to>
      <xdr:col>0</xdr:col>
      <xdr:colOff>1593850</xdr:colOff>
      <xdr:row>6</xdr:row>
      <xdr:rowOff>190500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0" y="530224"/>
          <a:ext cx="1593850" cy="854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6350</xdr:colOff>
      <xdr:row>2</xdr:row>
      <xdr:rowOff>57150</xdr:rowOff>
    </xdr:from>
    <xdr:to>
      <xdr:col>0</xdr:col>
      <xdr:colOff>1476619</xdr:colOff>
      <xdr:row>6</xdr:row>
      <xdr:rowOff>190500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425450"/>
          <a:ext cx="1470269" cy="933450"/>
        </a:xfrm>
        <a:prstGeom prst="rect">
          <a:avLst/>
        </a:prstGeom>
      </xdr:spPr>
    </xdr:pic>
    <xdr:clientData/>
  </xdr:twoCellAnchor>
  <xdr:twoCellAnchor>
    <xdr:from>
      <xdr:col>1</xdr:col>
      <xdr:colOff>6350</xdr:colOff>
      <xdr:row>2</xdr:row>
      <xdr:rowOff>60506</xdr:rowOff>
    </xdr:from>
    <xdr:to>
      <xdr:col>1</xdr:col>
      <xdr:colOff>844551</xdr:colOff>
      <xdr:row>6</xdr:row>
      <xdr:rowOff>31750</xdr:rowOff>
    </xdr:to>
    <xdr:pic>
      <xdr:nvPicPr>
        <xdr:cNvPr id="12" name="Imagen 11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28806"/>
          <a:ext cx="838201" cy="771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5</xdr:row>
      <xdr:rowOff>170180</xdr:rowOff>
    </xdr:from>
    <xdr:to>
      <xdr:col>0</xdr:col>
      <xdr:colOff>1647824</xdr:colOff>
      <xdr:row>6</xdr:row>
      <xdr:rowOff>19049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167130"/>
          <a:ext cx="163829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6"/>
  <sheetViews>
    <sheetView tabSelected="1" zoomScale="85" zoomScaleNormal="85" workbookViewId="0">
      <selection activeCell="D7" sqref="D7"/>
    </sheetView>
  </sheetViews>
  <sheetFormatPr baseColWidth="10" defaultRowHeight="14.5" x14ac:dyDescent="0.35"/>
  <cols>
    <col min="1" max="1" width="89.36328125" style="27" bestFit="1" customWidth="1"/>
    <col min="2" max="2" width="20.7265625" style="27" bestFit="1" customWidth="1"/>
    <col min="3" max="3" width="21.90625" hidden="1" customWidth="1"/>
  </cols>
  <sheetData>
    <row r="2" spans="1:3" x14ac:dyDescent="0.35">
      <c r="B2" s="1"/>
    </row>
    <row r="3" spans="1:3" x14ac:dyDescent="0.35">
      <c r="B3" s="1"/>
    </row>
    <row r="4" spans="1:3" ht="18.5" x14ac:dyDescent="0.35">
      <c r="A4" s="17" t="s">
        <v>88</v>
      </c>
      <c r="B4" s="18"/>
      <c r="C4" s="18"/>
    </row>
    <row r="5" spans="1:3" x14ac:dyDescent="0.35">
      <c r="A5" s="19" t="s">
        <v>89</v>
      </c>
      <c r="B5" s="20"/>
      <c r="C5" s="20"/>
    </row>
    <row r="6" spans="1:3" ht="15.5" x14ac:dyDescent="0.35">
      <c r="A6" s="21" t="s">
        <v>90</v>
      </c>
      <c r="B6" s="22"/>
      <c r="C6" s="22"/>
    </row>
    <row r="7" spans="1:3" ht="15.5" x14ac:dyDescent="0.35">
      <c r="A7" s="23" t="s">
        <v>91</v>
      </c>
      <c r="B7" s="24"/>
      <c r="C7" s="24"/>
    </row>
    <row r="8" spans="1:3" ht="15.5" x14ac:dyDescent="0.35">
      <c r="A8" s="24" t="s">
        <v>92</v>
      </c>
      <c r="B8" s="24"/>
      <c r="C8" s="24"/>
    </row>
    <row r="9" spans="1:3" x14ac:dyDescent="0.35">
      <c r="B9" s="1"/>
    </row>
    <row r="10" spans="1:3" x14ac:dyDescent="0.35">
      <c r="A10" s="2" t="s">
        <v>0</v>
      </c>
      <c r="B10" s="3" t="s">
        <v>1</v>
      </c>
      <c r="C10" s="3" t="s">
        <v>93</v>
      </c>
    </row>
    <row r="11" spans="1:3" x14ac:dyDescent="0.35">
      <c r="A11" s="2"/>
      <c r="B11" s="4"/>
      <c r="C11" s="4"/>
    </row>
    <row r="12" spans="1:3" x14ac:dyDescent="0.35">
      <c r="A12" s="5" t="s">
        <v>2</v>
      </c>
      <c r="B12" s="6"/>
      <c r="C12" s="25"/>
    </row>
    <row r="13" spans="1:3" x14ac:dyDescent="0.35">
      <c r="A13" s="7" t="s">
        <v>3</v>
      </c>
      <c r="B13" s="28">
        <f>B14+B15+B16+B17+B18</f>
        <v>444063392</v>
      </c>
      <c r="C13" s="8">
        <f>C14+C15+C16+C17+C18</f>
        <v>0</v>
      </c>
    </row>
    <row r="14" spans="1:3" x14ac:dyDescent="0.35">
      <c r="A14" s="29" t="s">
        <v>4</v>
      </c>
      <c r="B14" s="9">
        <v>357909040</v>
      </c>
      <c r="C14" s="9">
        <v>0</v>
      </c>
    </row>
    <row r="15" spans="1:3" x14ac:dyDescent="0.35">
      <c r="A15" s="29" t="s">
        <v>5</v>
      </c>
      <c r="B15" s="9">
        <v>49463978</v>
      </c>
      <c r="C15" s="9">
        <v>0</v>
      </c>
    </row>
    <row r="16" spans="1:3" x14ac:dyDescent="0.35">
      <c r="A16" s="29" t="s">
        <v>6</v>
      </c>
      <c r="B16" s="9">
        <v>0</v>
      </c>
      <c r="C16" s="9">
        <v>0</v>
      </c>
    </row>
    <row r="17" spans="1:3" x14ac:dyDescent="0.35">
      <c r="A17" s="29" t="s">
        <v>7</v>
      </c>
      <c r="B17" s="9">
        <v>0</v>
      </c>
      <c r="C17" s="9">
        <v>0</v>
      </c>
    </row>
    <row r="18" spans="1:3" x14ac:dyDescent="0.35">
      <c r="A18" s="29" t="s">
        <v>8</v>
      </c>
      <c r="B18" s="9">
        <v>36690374</v>
      </c>
      <c r="C18" s="9">
        <v>0</v>
      </c>
    </row>
    <row r="19" spans="1:3" x14ac:dyDescent="0.35">
      <c r="A19" s="7" t="s">
        <v>9</v>
      </c>
      <c r="B19" s="28">
        <f>B20+B21+B22+B23+B24+B25+B26+B27+B28</f>
        <v>70812553</v>
      </c>
      <c r="C19" s="8">
        <f>C20+C21+C22+C23+C24+C25+C26+C27+C28</f>
        <v>0</v>
      </c>
    </row>
    <row r="20" spans="1:3" x14ac:dyDescent="0.35">
      <c r="A20" s="29" t="s">
        <v>10</v>
      </c>
      <c r="B20" s="9">
        <v>10353156</v>
      </c>
      <c r="C20" s="9">
        <v>0</v>
      </c>
    </row>
    <row r="21" spans="1:3" x14ac:dyDescent="0.35">
      <c r="A21" s="29" t="s">
        <v>11</v>
      </c>
      <c r="B21" s="9">
        <v>1020183</v>
      </c>
      <c r="C21" s="9">
        <v>0</v>
      </c>
    </row>
    <row r="22" spans="1:3" x14ac:dyDescent="0.35">
      <c r="A22" s="29" t="s">
        <v>12</v>
      </c>
      <c r="B22" s="9">
        <v>2160000</v>
      </c>
      <c r="C22" s="9">
        <v>0</v>
      </c>
    </row>
    <row r="23" spans="1:3" x14ac:dyDescent="0.35">
      <c r="A23" s="29" t="s">
        <v>13</v>
      </c>
      <c r="B23" s="9">
        <v>0</v>
      </c>
      <c r="C23" s="9">
        <v>0</v>
      </c>
    </row>
    <row r="24" spans="1:3" x14ac:dyDescent="0.35">
      <c r="A24" s="29" t="s">
        <v>14</v>
      </c>
      <c r="B24" s="9">
        <v>23401419</v>
      </c>
      <c r="C24" s="9">
        <v>0</v>
      </c>
    </row>
    <row r="25" spans="1:3" x14ac:dyDescent="0.35">
      <c r="A25" s="29" t="s">
        <v>15</v>
      </c>
      <c r="B25" s="9">
        <v>3041938</v>
      </c>
      <c r="C25" s="9">
        <v>0</v>
      </c>
    </row>
    <row r="26" spans="1:3" x14ac:dyDescent="0.35">
      <c r="A26" s="29" t="s">
        <v>16</v>
      </c>
      <c r="B26" s="9">
        <v>4121027</v>
      </c>
      <c r="C26" s="9">
        <v>0</v>
      </c>
    </row>
    <row r="27" spans="1:3" x14ac:dyDescent="0.35">
      <c r="A27" s="29" t="s">
        <v>17</v>
      </c>
      <c r="B27" s="9">
        <v>24014830</v>
      </c>
      <c r="C27" s="9">
        <v>0</v>
      </c>
    </row>
    <row r="28" spans="1:3" x14ac:dyDescent="0.35">
      <c r="A28" s="29" t="s">
        <v>18</v>
      </c>
      <c r="B28" s="9">
        <v>2700000</v>
      </c>
      <c r="C28" s="9">
        <v>0</v>
      </c>
    </row>
    <row r="29" spans="1:3" x14ac:dyDescent="0.35">
      <c r="A29" s="7" t="s">
        <v>19</v>
      </c>
      <c r="B29" s="30">
        <f>B30+B31+B32+B33+B34+B35+B36+B37+B38</f>
        <v>218709073</v>
      </c>
      <c r="C29" s="10">
        <f>C30+C31+C32+C33+C34+C35+C36+C37+C38</f>
        <v>0</v>
      </c>
    </row>
    <row r="30" spans="1:3" x14ac:dyDescent="0.35">
      <c r="A30" s="29" t="s">
        <v>20</v>
      </c>
      <c r="B30" s="9">
        <v>70336804</v>
      </c>
      <c r="C30" s="9">
        <v>0</v>
      </c>
    </row>
    <row r="31" spans="1:3" x14ac:dyDescent="0.35">
      <c r="A31" s="29" t="s">
        <v>21</v>
      </c>
      <c r="B31" s="9">
        <v>11890742</v>
      </c>
      <c r="C31" s="9">
        <v>0</v>
      </c>
    </row>
    <row r="32" spans="1:3" x14ac:dyDescent="0.35">
      <c r="A32" s="29" t="s">
        <v>22</v>
      </c>
      <c r="B32" s="9">
        <v>744380</v>
      </c>
      <c r="C32" s="9">
        <v>0</v>
      </c>
    </row>
    <row r="33" spans="1:3" x14ac:dyDescent="0.35">
      <c r="A33" s="29" t="s">
        <v>23</v>
      </c>
      <c r="B33" s="9">
        <v>0</v>
      </c>
      <c r="C33" s="9">
        <v>0</v>
      </c>
    </row>
    <row r="34" spans="1:3" x14ac:dyDescent="0.35">
      <c r="A34" s="29" t="s">
        <v>24</v>
      </c>
      <c r="B34" s="9">
        <v>593400</v>
      </c>
      <c r="C34" s="9">
        <v>0</v>
      </c>
    </row>
    <row r="35" spans="1:3" x14ac:dyDescent="0.35">
      <c r="A35" s="29" t="s">
        <v>25</v>
      </c>
      <c r="B35" s="9">
        <v>28302372</v>
      </c>
      <c r="C35" s="9">
        <v>0</v>
      </c>
    </row>
    <row r="36" spans="1:3" x14ac:dyDescent="0.35">
      <c r="A36" s="29" t="s">
        <v>26</v>
      </c>
      <c r="B36" s="9">
        <v>33806760</v>
      </c>
      <c r="C36" s="9">
        <v>0</v>
      </c>
    </row>
    <row r="37" spans="1:3" x14ac:dyDescent="0.35">
      <c r="A37" s="29" t="s">
        <v>27</v>
      </c>
      <c r="B37" s="9">
        <v>0</v>
      </c>
      <c r="C37" s="9">
        <v>0</v>
      </c>
    </row>
    <row r="38" spans="1:3" x14ac:dyDescent="0.35">
      <c r="A38" s="29" t="s">
        <v>28</v>
      </c>
      <c r="B38" s="9">
        <v>73034615</v>
      </c>
      <c r="C38" s="9">
        <v>0</v>
      </c>
    </row>
    <row r="39" spans="1:3" x14ac:dyDescent="0.35">
      <c r="A39" s="7" t="s">
        <v>29</v>
      </c>
      <c r="B39" s="30">
        <f>B40+B41+B42+B43+B44+B45+B46+B47</f>
        <v>3200000</v>
      </c>
      <c r="C39" s="10">
        <f>C40+C41+C42+C43+C44+C45+C46+C47</f>
        <v>0</v>
      </c>
    </row>
    <row r="40" spans="1:3" x14ac:dyDescent="0.35">
      <c r="A40" s="29" t="s">
        <v>30</v>
      </c>
      <c r="B40" s="9">
        <v>3200000</v>
      </c>
      <c r="C40" s="9">
        <v>0</v>
      </c>
    </row>
    <row r="41" spans="1:3" x14ac:dyDescent="0.35">
      <c r="A41" s="29" t="s">
        <v>31</v>
      </c>
      <c r="B41" s="9">
        <v>0</v>
      </c>
      <c r="C41" s="9">
        <v>0</v>
      </c>
    </row>
    <row r="42" spans="1:3" x14ac:dyDescent="0.35">
      <c r="A42" s="29" t="s">
        <v>32</v>
      </c>
      <c r="B42" s="9">
        <v>0</v>
      </c>
      <c r="C42" s="9">
        <v>0</v>
      </c>
    </row>
    <row r="43" spans="1:3" x14ac:dyDescent="0.35">
      <c r="A43" s="29" t="s">
        <v>33</v>
      </c>
      <c r="B43" s="9">
        <v>0</v>
      </c>
      <c r="C43" s="9">
        <v>0</v>
      </c>
    </row>
    <row r="44" spans="1:3" x14ac:dyDescent="0.35">
      <c r="A44" s="29" t="s">
        <v>34</v>
      </c>
      <c r="B44" s="9">
        <v>0</v>
      </c>
      <c r="C44" s="9">
        <v>0</v>
      </c>
    </row>
    <row r="45" spans="1:3" x14ac:dyDescent="0.35">
      <c r="A45" s="29" t="s">
        <v>35</v>
      </c>
      <c r="B45" s="9">
        <v>0</v>
      </c>
      <c r="C45" s="9">
        <v>0</v>
      </c>
    </row>
    <row r="46" spans="1:3" x14ac:dyDescent="0.35">
      <c r="A46" s="29" t="s">
        <v>36</v>
      </c>
      <c r="B46" s="9">
        <v>0</v>
      </c>
      <c r="C46" s="9">
        <v>0</v>
      </c>
    </row>
    <row r="47" spans="1:3" x14ac:dyDescent="0.35">
      <c r="A47" s="29" t="s">
        <v>37</v>
      </c>
      <c r="B47" s="9">
        <v>0</v>
      </c>
      <c r="C47" s="9">
        <v>0</v>
      </c>
    </row>
    <row r="48" spans="1:3" x14ac:dyDescent="0.35">
      <c r="A48" s="7" t="s">
        <v>38</v>
      </c>
      <c r="B48" s="30">
        <f>B49+B50+B51+B52+B53+B54</f>
        <v>0</v>
      </c>
      <c r="C48" s="10">
        <f>C49+C50+C51+C52+C53+C54</f>
        <v>0</v>
      </c>
    </row>
    <row r="49" spans="1:3" x14ac:dyDescent="0.35">
      <c r="A49" s="29" t="s">
        <v>39</v>
      </c>
      <c r="B49" s="9">
        <v>0</v>
      </c>
      <c r="C49" s="9">
        <v>0</v>
      </c>
    </row>
    <row r="50" spans="1:3" x14ac:dyDescent="0.35">
      <c r="A50" s="29" t="s">
        <v>40</v>
      </c>
      <c r="B50" s="9">
        <v>0</v>
      </c>
      <c r="C50" s="9">
        <v>0</v>
      </c>
    </row>
    <row r="51" spans="1:3" x14ac:dyDescent="0.35">
      <c r="A51" s="29" t="s">
        <v>41</v>
      </c>
      <c r="B51" s="9">
        <v>0</v>
      </c>
      <c r="C51" s="9">
        <v>0</v>
      </c>
    </row>
    <row r="52" spans="1:3" x14ac:dyDescent="0.35">
      <c r="A52" s="29" t="s">
        <v>42</v>
      </c>
      <c r="B52" s="9">
        <v>0</v>
      </c>
      <c r="C52" s="9">
        <v>0</v>
      </c>
    </row>
    <row r="53" spans="1:3" x14ac:dyDescent="0.35">
      <c r="A53" s="29" t="s">
        <v>43</v>
      </c>
      <c r="B53" s="9">
        <v>0</v>
      </c>
      <c r="C53" s="9">
        <v>0</v>
      </c>
    </row>
    <row r="54" spans="1:3" x14ac:dyDescent="0.35">
      <c r="A54" s="29" t="s">
        <v>44</v>
      </c>
      <c r="B54" s="9">
        <v>0</v>
      </c>
      <c r="C54" s="9">
        <v>0</v>
      </c>
    </row>
    <row r="55" spans="1:3" x14ac:dyDescent="0.35">
      <c r="A55" s="7" t="s">
        <v>45</v>
      </c>
      <c r="B55" s="30">
        <f>B56+B57+B58+B59+B60+B61+B62+B63+B64</f>
        <v>52441034</v>
      </c>
      <c r="C55" s="10">
        <f>C56+C57+C58+C59+C60+C61+C62+C63+C64</f>
        <v>0</v>
      </c>
    </row>
    <row r="56" spans="1:3" x14ac:dyDescent="0.35">
      <c r="A56" s="29" t="s">
        <v>46</v>
      </c>
      <c r="B56" s="9">
        <v>37128541</v>
      </c>
      <c r="C56" s="9">
        <v>0</v>
      </c>
    </row>
    <row r="57" spans="1:3" x14ac:dyDescent="0.35">
      <c r="A57" s="29" t="s">
        <v>47</v>
      </c>
      <c r="B57" s="9">
        <v>4767166</v>
      </c>
      <c r="C57" s="9">
        <v>0</v>
      </c>
    </row>
    <row r="58" spans="1:3" x14ac:dyDescent="0.35">
      <c r="A58" s="29" t="s">
        <v>48</v>
      </c>
      <c r="B58" s="9">
        <v>7286000</v>
      </c>
      <c r="C58" s="9">
        <v>0</v>
      </c>
    </row>
    <row r="59" spans="1:3" x14ac:dyDescent="0.35">
      <c r="A59" s="29" t="s">
        <v>49</v>
      </c>
      <c r="B59" s="9">
        <v>70000</v>
      </c>
      <c r="C59" s="9">
        <v>0</v>
      </c>
    </row>
    <row r="60" spans="1:3" x14ac:dyDescent="0.35">
      <c r="A60" s="29" t="s">
        <v>50</v>
      </c>
      <c r="B60" s="9">
        <v>2266600</v>
      </c>
      <c r="C60" s="9">
        <v>0</v>
      </c>
    </row>
    <row r="61" spans="1:3" x14ac:dyDescent="0.35">
      <c r="A61" s="29" t="s">
        <v>51</v>
      </c>
      <c r="B61" s="9">
        <v>0</v>
      </c>
      <c r="C61" s="9">
        <v>0</v>
      </c>
    </row>
    <row r="62" spans="1:3" x14ac:dyDescent="0.35">
      <c r="A62" s="29" t="s">
        <v>52</v>
      </c>
      <c r="B62" s="9">
        <v>0</v>
      </c>
      <c r="C62" s="9">
        <v>0</v>
      </c>
    </row>
    <row r="63" spans="1:3" x14ac:dyDescent="0.35">
      <c r="A63" s="29" t="s">
        <v>53</v>
      </c>
      <c r="B63" s="9">
        <v>922727</v>
      </c>
      <c r="C63" s="9">
        <v>0</v>
      </c>
    </row>
    <row r="64" spans="1:3" x14ac:dyDescent="0.35">
      <c r="A64" s="29" t="s">
        <v>54</v>
      </c>
      <c r="B64" s="9">
        <v>0</v>
      </c>
      <c r="C64" s="9">
        <v>0</v>
      </c>
    </row>
    <row r="65" spans="1:3" x14ac:dyDescent="0.35">
      <c r="A65" s="7" t="s">
        <v>55</v>
      </c>
      <c r="B65" s="30">
        <f>B66+B67+B68+B69</f>
        <v>21126885</v>
      </c>
      <c r="C65" s="10">
        <f>C66+C67+C68+C69</f>
        <v>0</v>
      </c>
    </row>
    <row r="66" spans="1:3" x14ac:dyDescent="0.35">
      <c r="A66" s="29" t="s">
        <v>56</v>
      </c>
      <c r="B66" s="9">
        <v>21126885</v>
      </c>
      <c r="C66" s="9">
        <v>0</v>
      </c>
    </row>
    <row r="67" spans="1:3" x14ac:dyDescent="0.35">
      <c r="A67" s="29" t="s">
        <v>57</v>
      </c>
      <c r="B67" s="9">
        <v>0</v>
      </c>
      <c r="C67" s="9">
        <v>0</v>
      </c>
    </row>
    <row r="68" spans="1:3" x14ac:dyDescent="0.35">
      <c r="A68" s="29" t="s">
        <v>58</v>
      </c>
      <c r="B68" s="9">
        <v>0</v>
      </c>
      <c r="C68" s="9">
        <v>0</v>
      </c>
    </row>
    <row r="69" spans="1:3" x14ac:dyDescent="0.35">
      <c r="A69" s="29" t="s">
        <v>59</v>
      </c>
      <c r="B69" s="9">
        <v>0</v>
      </c>
      <c r="C69" s="9">
        <v>0</v>
      </c>
    </row>
    <row r="70" spans="1:3" x14ac:dyDescent="0.35">
      <c r="A70" s="7" t="s">
        <v>60</v>
      </c>
      <c r="B70" s="30">
        <f>B71+B72</f>
        <v>0</v>
      </c>
      <c r="C70" s="10">
        <f>C71+C72</f>
        <v>0</v>
      </c>
    </row>
    <row r="71" spans="1:3" x14ac:dyDescent="0.35">
      <c r="A71" s="29" t="s">
        <v>61</v>
      </c>
      <c r="B71" s="9">
        <v>0</v>
      </c>
      <c r="C71" s="9">
        <v>0</v>
      </c>
    </row>
    <row r="72" spans="1:3" x14ac:dyDescent="0.35">
      <c r="A72" s="29" t="s">
        <v>62</v>
      </c>
      <c r="B72" s="9">
        <v>0</v>
      </c>
      <c r="C72" s="9">
        <v>0</v>
      </c>
    </row>
    <row r="73" spans="1:3" x14ac:dyDescent="0.35">
      <c r="A73" s="7" t="s">
        <v>63</v>
      </c>
      <c r="B73" s="30">
        <f>B74+B75+B76</f>
        <v>0</v>
      </c>
      <c r="C73" s="10">
        <f>C74+C75+C76</f>
        <v>0</v>
      </c>
    </row>
    <row r="74" spans="1:3" x14ac:dyDescent="0.35">
      <c r="A74" s="29" t="s">
        <v>64</v>
      </c>
      <c r="B74" s="9">
        <v>0</v>
      </c>
      <c r="C74" s="10">
        <v>0</v>
      </c>
    </row>
    <row r="75" spans="1:3" x14ac:dyDescent="0.35">
      <c r="A75" s="29" t="s">
        <v>65</v>
      </c>
      <c r="B75" s="9">
        <v>0</v>
      </c>
      <c r="C75" s="10">
        <v>0</v>
      </c>
    </row>
    <row r="76" spans="1:3" x14ac:dyDescent="0.35">
      <c r="A76" s="29" t="s">
        <v>66</v>
      </c>
      <c r="B76" s="9">
        <v>0</v>
      </c>
      <c r="C76" s="10">
        <v>0</v>
      </c>
    </row>
    <row r="77" spans="1:3" x14ac:dyDescent="0.35">
      <c r="A77" s="5" t="s">
        <v>67</v>
      </c>
      <c r="B77" s="6"/>
      <c r="C77" s="10"/>
    </row>
    <row r="78" spans="1:3" x14ac:dyDescent="0.35">
      <c r="A78" s="7" t="s">
        <v>68</v>
      </c>
      <c r="B78" s="31">
        <f>B79+B80</f>
        <v>0</v>
      </c>
      <c r="C78" s="11">
        <f>C79+C80</f>
        <v>0</v>
      </c>
    </row>
    <row r="79" spans="1:3" x14ac:dyDescent="0.35">
      <c r="A79" s="29" t="s">
        <v>69</v>
      </c>
      <c r="B79" s="9">
        <v>0</v>
      </c>
      <c r="C79" s="9">
        <v>0</v>
      </c>
    </row>
    <row r="80" spans="1:3" x14ac:dyDescent="0.35">
      <c r="A80" s="29" t="s">
        <v>70</v>
      </c>
      <c r="B80" s="9">
        <v>0</v>
      </c>
      <c r="C80" s="9">
        <v>0</v>
      </c>
    </row>
    <row r="81" spans="1:3" x14ac:dyDescent="0.35">
      <c r="A81" s="7" t="s">
        <v>71</v>
      </c>
      <c r="B81" s="30">
        <f>B82+B83</f>
        <v>0</v>
      </c>
      <c r="C81" s="10">
        <f>C82+C83</f>
        <v>0</v>
      </c>
    </row>
    <row r="82" spans="1:3" x14ac:dyDescent="0.35">
      <c r="A82" s="29" t="s">
        <v>72</v>
      </c>
      <c r="B82" s="9">
        <v>0</v>
      </c>
      <c r="C82" s="9">
        <v>0</v>
      </c>
    </row>
    <row r="83" spans="1:3" x14ac:dyDescent="0.35">
      <c r="A83" s="29" t="s">
        <v>73</v>
      </c>
      <c r="B83" s="9">
        <v>0</v>
      </c>
      <c r="C83" s="9">
        <v>0</v>
      </c>
    </row>
    <row r="84" spans="1:3" x14ac:dyDescent="0.35">
      <c r="A84" s="7" t="s">
        <v>74</v>
      </c>
      <c r="B84" s="30">
        <f>B85</f>
        <v>0</v>
      </c>
      <c r="C84" s="10">
        <f>C85</f>
        <v>0</v>
      </c>
    </row>
    <row r="85" spans="1:3" x14ac:dyDescent="0.35">
      <c r="A85" s="29" t="s">
        <v>75</v>
      </c>
      <c r="B85" s="9">
        <v>0</v>
      </c>
      <c r="C85" s="9">
        <v>0</v>
      </c>
    </row>
    <row r="86" spans="1:3" x14ac:dyDescent="0.35">
      <c r="A86" s="12" t="s">
        <v>76</v>
      </c>
      <c r="B86" s="32">
        <f t="shared" ref="B86:C86" si="0">B13+B19+B29+B39+B48+B55+B65+B70+B73+B78+B81+B84</f>
        <v>810352937</v>
      </c>
      <c r="C86" s="13">
        <f t="shared" si="0"/>
        <v>0</v>
      </c>
    </row>
    <row r="87" spans="1:3" x14ac:dyDescent="0.35">
      <c r="A87" s="27" t="s">
        <v>77</v>
      </c>
      <c r="B87" s="1"/>
      <c r="C87" s="26"/>
    </row>
    <row r="88" spans="1:3" x14ac:dyDescent="0.35">
      <c r="B88" s="1"/>
      <c r="C88" s="26"/>
    </row>
    <row r="89" spans="1:3" x14ac:dyDescent="0.35">
      <c r="A89" s="33" t="s">
        <v>78</v>
      </c>
      <c r="B89" s="1"/>
      <c r="C89" s="14"/>
    </row>
    <row r="90" spans="1:3" x14ac:dyDescent="0.35">
      <c r="A90" s="34" t="s">
        <v>79</v>
      </c>
      <c r="B90" s="35"/>
      <c r="C90" s="14"/>
    </row>
    <row r="91" spans="1:3" x14ac:dyDescent="0.35">
      <c r="A91" s="34" t="s">
        <v>80</v>
      </c>
      <c r="B91" s="1"/>
      <c r="C91" s="14"/>
    </row>
    <row r="92" spans="1:3" x14ac:dyDescent="0.35">
      <c r="A92" s="34" t="s">
        <v>81</v>
      </c>
      <c r="B92" s="35"/>
      <c r="C92" s="14"/>
    </row>
    <row r="93" spans="1:3" x14ac:dyDescent="0.35">
      <c r="A93" s="34" t="s">
        <v>82</v>
      </c>
      <c r="B93" s="35"/>
      <c r="C93" s="14"/>
    </row>
    <row r="94" spans="1:3" x14ac:dyDescent="0.35">
      <c r="A94" s="36" t="s">
        <v>83</v>
      </c>
      <c r="B94" s="35"/>
      <c r="C94" s="14"/>
    </row>
    <row r="95" spans="1:3" x14ac:dyDescent="0.35">
      <c r="A95" s="36" t="s">
        <v>84</v>
      </c>
      <c r="B95" s="35"/>
      <c r="C95" s="14"/>
    </row>
    <row r="96" spans="1:3" x14ac:dyDescent="0.35">
      <c r="A96" s="37" t="s">
        <v>94</v>
      </c>
      <c r="B96" s="35"/>
      <c r="C96" s="14"/>
    </row>
    <row r="97" spans="1:3" x14ac:dyDescent="0.35">
      <c r="A97" s="37"/>
      <c r="B97" s="35"/>
      <c r="C97" s="14"/>
    </row>
    <row r="98" spans="1:3" ht="15" thickBot="1" x14ac:dyDescent="0.4">
      <c r="A98" s="38" t="s">
        <v>85</v>
      </c>
      <c r="B98" s="1"/>
      <c r="C98" s="15"/>
    </row>
    <row r="99" spans="1:3" ht="15" thickBot="1" x14ac:dyDescent="0.4">
      <c r="A99" s="39" t="s">
        <v>95</v>
      </c>
      <c r="B99" s="1"/>
      <c r="C99" s="15"/>
    </row>
    <row r="100" spans="1:3" ht="29.5" thickBot="1" x14ac:dyDescent="0.4">
      <c r="A100" s="40" t="s">
        <v>96</v>
      </c>
      <c r="B100" s="1"/>
      <c r="C100" s="15"/>
    </row>
    <row r="101" spans="1:3" ht="58.5" thickBot="1" x14ac:dyDescent="0.4">
      <c r="A101" s="41" t="s">
        <v>97</v>
      </c>
      <c r="B101" s="1"/>
      <c r="C101" s="15"/>
    </row>
    <row r="102" spans="1:3" x14ac:dyDescent="0.35">
      <c r="B102" s="1"/>
    </row>
    <row r="103" spans="1:3" x14ac:dyDescent="0.35">
      <c r="B103" s="1"/>
    </row>
    <row r="104" spans="1:3" x14ac:dyDescent="0.35">
      <c r="B104" s="1"/>
    </row>
    <row r="105" spans="1:3" x14ac:dyDescent="0.35">
      <c r="A105" s="42" t="s">
        <v>86</v>
      </c>
      <c r="B105" s="1"/>
      <c r="C105" s="16"/>
    </row>
    <row r="106" spans="1:3" x14ac:dyDescent="0.35">
      <c r="A106" s="43" t="s">
        <v>87</v>
      </c>
      <c r="B106" s="1"/>
      <c r="C106" s="16"/>
    </row>
  </sheetData>
  <mergeCells count="8">
    <mergeCell ref="A4:C4"/>
    <mergeCell ref="A5:C5"/>
    <mergeCell ref="A6:C6"/>
    <mergeCell ref="A7:C7"/>
    <mergeCell ref="A8:C8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2025-01-13T22:11:37Z</dcterms:created>
  <dcterms:modified xsi:type="dcterms:W3CDTF">2025-01-13T22:17:46Z</dcterms:modified>
</cp:coreProperties>
</file>