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B84" i="1"/>
  <c r="C81" i="1"/>
  <c r="B81" i="1"/>
  <c r="C78" i="1"/>
  <c r="B78" i="1"/>
  <c r="AB72" i="1"/>
  <c r="C72" i="1"/>
  <c r="B72" i="1"/>
  <c r="C69" i="1"/>
  <c r="B69" i="1"/>
  <c r="C64" i="1"/>
  <c r="B64" i="1"/>
  <c r="C54" i="1"/>
  <c r="B54" i="1"/>
  <c r="C47" i="1"/>
  <c r="B47" i="1"/>
  <c r="C38" i="1"/>
  <c r="B38" i="1"/>
  <c r="C28" i="1"/>
  <c r="B28" i="1"/>
  <c r="C18" i="1"/>
  <c r="B18" i="1"/>
  <c r="C12" i="1"/>
  <c r="C86" i="1" s="1"/>
  <c r="B12" i="1"/>
  <c r="B86" i="1" l="1"/>
</calcChain>
</file>

<file path=xl/sharedStrings.xml><?xml version="1.0" encoding="utf-8"?>
<sst xmlns="http://schemas.openxmlformats.org/spreadsheetml/2006/main" count="101" uniqueCount="101">
  <si>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</si>
  <si>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</si>
  <si>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</si>
  <si>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</si>
  <si>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</si>
  <si>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</si>
  <si>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</si>
  <si>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</si>
  <si>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</si>
  <si>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</si>
  <si>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</si>
  <si>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</si>
  <si>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</si>
  <si>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</si>
  <si>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</si>
  <si>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</si>
  <si>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</si>
  <si>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</si>
  <si>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</si>
  <si>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</si>
  <si>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</si>
  <si>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</si>
  <si>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</si>
  <si>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</si>
  <si>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</si>
  <si>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</si>
  <si>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</si>
  <si>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</si>
  <si>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</si>
  <si>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</si>
  <si>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</si>
  <si>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</si>
  <si>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</si>
  <si>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</si>
  <si>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</si>
  <si>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</si>
  <si>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</si>
  <si>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</si>
  <si>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</si>
  <si>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</si>
  <si>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</si>
  <si>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</si>
  <si>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</si>
  <si>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</si>
  <si>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</si>
  <si>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</si>
  <si>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</si>
  <si>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</si>
  <si>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</si>
  <si>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</si>
  <si>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</si>
  <si>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</si>
  <si>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</si>
  <si>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</si>
  <si>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</si>
  <si>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</si>
  <si>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</si>
  <si>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</si>
  <si>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</si>
  <si>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</si>
  <si>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</si>
  <si>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</si>
  <si>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</si>
  <si>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</si>
  <si>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</si>
  <si>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</si>
  <si>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</si>
  <si>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</si>
  <si>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</si>
  <si>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</si>
  <si>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</si>
  <si>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</si>
  <si>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</si>
  <si>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</si>
  <si>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</si>
  <si>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</si>
  <si>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</si>
  <si>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</si>
  <si>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01 de enero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</si>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</sst>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2" fillId="0" borderId="0" xfId="1" applyFont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/>
    </xf>
    <xf numFmtId="43" fontId="4" fillId="3" borderId="3" xfId="1" applyFont="1" applyFill="1" applyBorder="1"/>
    <xf numFmtId="0" fontId="4" fillId="3" borderId="0" xfId="0" applyFont="1" applyFill="1" applyAlignment="1">
      <alignment horizontal="left" indent="1"/>
    </xf>
    <xf numFmtId="43" fontId="4" fillId="3" borderId="3" xfId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indent="2"/>
    </xf>
    <xf numFmtId="43" fontId="2" fillId="3" borderId="0" xfId="1" applyFont="1" applyFill="1"/>
    <xf numFmtId="43" fontId="4" fillId="3" borderId="0" xfId="1" applyFont="1" applyFill="1" applyAlignment="1">
      <alignment vertical="center" wrapText="1"/>
    </xf>
    <xf numFmtId="43" fontId="4" fillId="3" borderId="3" xfId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3" fontId="3" fillId="2" borderId="5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43" fontId="7" fillId="0" borderId="0" xfId="1" applyFont="1"/>
    <xf numFmtId="0" fontId="8" fillId="0" borderId="0" xfId="0" applyFont="1" applyAlignment="1">
      <alignment horizontal="left"/>
    </xf>
    <xf numFmtId="0" fontId="9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8" fillId="0" borderId="7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vertical="center" wrapText="1" readingOrder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15" fillId="0" borderId="0" xfId="0" applyFont="1"/>
    <xf numFmtId="164" fontId="4" fillId="3" borderId="3" xfId="0" applyNumberFormat="1" applyFont="1" applyFill="1" applyBorder="1"/>
    <xf numFmtId="0" fontId="2" fillId="3" borderId="0" xfId="0" applyFont="1" applyFill="1"/>
    <xf numFmtId="43" fontId="2" fillId="3" borderId="0" xfId="1" applyFont="1" applyFill="1" applyAlignment="1">
      <alignment vertical="center" wrapText="1"/>
    </xf>
    <xf numFmtId="0" fontId="0" fillId="3" borderId="0" xfId="0" applyFill="1"/>
    <xf numFmtId="43" fontId="2" fillId="0" borderId="0" xfId="0" applyNumberFormat="1" applyFont="1"/>
    <xf numFmtId="43" fontId="16" fillId="0" borderId="0" xfId="1" applyFont="1"/>
    <xf numFmtId="0" fontId="16" fillId="0" borderId="0" xfId="0" applyFont="1"/>
    <xf numFmtId="43" fontId="15" fillId="0" borderId="0" xfId="1" applyFont="1"/>
    <xf numFmtId="43" fontId="17" fillId="0" borderId="0" xfId="1" applyFont="1"/>
    <xf numFmtId="43" fontId="17" fillId="0" borderId="0" xfId="1" applyFont="1" applyBorder="1"/>
    <xf numFmtId="43" fontId="17" fillId="3" borderId="0" xfId="1" applyFont="1" applyFill="1" applyBorder="1"/>
    <xf numFmtId="43" fontId="0" fillId="3" borderId="0" xfId="1" applyFont="1" applyFill="1" applyBorder="1"/>
    <xf numFmtId="0" fontId="0" fillId="3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1714501</xdr:colOff>
      <xdr:row>1</xdr:row>
      <xdr:rowOff>175846</xdr:rowOff>
    </xdr:from>
    <xdr:to>
      <xdr:col>2</xdr:col>
      <xdr:colOff>85725</xdr:colOff>
      <xdr:row>5</xdr:row>
      <xdr:rowOff>57149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372351" y="375871"/>
          <a:ext cx="1123949" cy="9100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0</xdr:col>
      <xdr:colOff>1593850</xdr:colOff>
      <xdr:row>5</xdr:row>
      <xdr:rowOff>190500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61974"/>
          <a:ext cx="1593850" cy="857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120650</xdr:rowOff>
    </xdr:from>
    <xdr:to>
      <xdr:col>0</xdr:col>
      <xdr:colOff>1470269</xdr:colOff>
      <xdr:row>6</xdr:row>
      <xdr:rowOff>104775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00"/>
          <a:ext cx="1470269" cy="1012825"/>
        </a:xfrm>
        <a:prstGeom prst="rect">
          <a:avLst/>
        </a:prstGeom>
      </xdr:spPr>
    </xdr:pic>
    <xdr:clientData/>
  </xdr:twoCellAnchor>
  <xdr:twoCellAnchor>
    <xdr:from>
      <xdr:col>10</xdr:col>
      <xdr:colOff>628651</xdr:colOff>
      <xdr:row>2</xdr:row>
      <xdr:rowOff>25400</xdr:rowOff>
    </xdr:from>
    <xdr:to>
      <xdr:col>12</xdr:col>
      <xdr:colOff>984250</xdr:colOff>
      <xdr:row>5</xdr:row>
      <xdr:rowOff>19050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935201" y="425450"/>
          <a:ext cx="1660524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4</xdr:row>
      <xdr:rowOff>170180</xdr:rowOff>
    </xdr:from>
    <xdr:to>
      <xdr:col>0</xdr:col>
      <xdr:colOff>1647824</xdr:colOff>
      <xdr:row>5</xdr:row>
      <xdr:rowOff>19049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198880"/>
          <a:ext cx="1638299" cy="48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1257300</xdr:colOff>
      <xdr:row>2</xdr:row>
      <xdr:rowOff>23446</xdr:rowOff>
    </xdr:from>
    <xdr:to>
      <xdr:col>1</xdr:col>
      <xdr:colOff>2412057</xdr:colOff>
      <xdr:row>4</xdr:row>
      <xdr:rowOff>187626</xdr:rowOff>
    </xdr:to>
    <xdr:pic>
      <xdr:nvPicPr>
        <xdr:cNvPr id="11" name="Imagen 10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423496"/>
          <a:ext cx="1154757" cy="792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8"/>
  <sheetViews>
    <sheetView tabSelected="1" topLeftCell="A70" workbookViewId="0">
      <selection activeCell="F4" sqref="F4"/>
    </sheetView>
  </sheetViews>
  <sheetFormatPr baseColWidth="10" defaultRowHeight="15.75" x14ac:dyDescent="0.25"/>
  <cols>
    <col min="1" max="1" width="88.140625" style="1" customWidth="1"/>
    <col min="2" max="2" width="41.28515625" style="2" customWidth="1"/>
    <col min="3" max="3" width="31.140625" hidden="1" customWidth="1"/>
  </cols>
  <sheetData>
    <row r="2" spans="1:13" x14ac:dyDescent="0.25">
      <c r="C2" s="1"/>
    </row>
    <row r="3" spans="1:13" ht="28.5" customHeight="1" x14ac:dyDescent="0.25">
      <c r="A3" s="27" t="s">
        <v>95</v>
      </c>
      <c r="B3" s="28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1" customHeight="1" x14ac:dyDescent="0.25">
      <c r="A4" s="30" t="s">
        <v>96</v>
      </c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33" t="s">
        <v>97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36" t="s">
        <v>98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5">
      <c r="A7" s="37" t="s">
        <v>99</v>
      </c>
      <c r="B7" s="37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25">
      <c r="C8" s="1"/>
      <c r="F8" s="39"/>
    </row>
    <row r="9" spans="1:13" ht="15" x14ac:dyDescent="0.25">
      <c r="A9" s="3" t="s">
        <v>0</v>
      </c>
      <c r="B9" s="4" t="s">
        <v>1</v>
      </c>
      <c r="C9" s="4" t="s">
        <v>100</v>
      </c>
    </row>
    <row r="10" spans="1:13" ht="42" customHeight="1" x14ac:dyDescent="0.25">
      <c r="A10" s="3"/>
      <c r="B10" s="5"/>
      <c r="C10" s="5"/>
    </row>
    <row r="11" spans="1:13" s="41" customFormat="1" x14ac:dyDescent="0.25">
      <c r="A11" s="6" t="s">
        <v>2</v>
      </c>
      <c r="B11" s="7"/>
      <c r="C11" s="40"/>
    </row>
    <row r="12" spans="1:13" s="41" customFormat="1" x14ac:dyDescent="0.25">
      <c r="A12" s="8" t="s">
        <v>3</v>
      </c>
      <c r="B12" s="9">
        <f>B13+B14+B15+B16+B17</f>
        <v>442499558</v>
      </c>
      <c r="C12" s="9">
        <f>C13+C14+C15+C16+C17</f>
        <v>0</v>
      </c>
    </row>
    <row r="13" spans="1:13" s="41" customFormat="1" x14ac:dyDescent="0.25">
      <c r="A13" s="10" t="s">
        <v>4</v>
      </c>
      <c r="B13" s="11">
        <v>355331797</v>
      </c>
      <c r="C13" s="11">
        <v>0</v>
      </c>
    </row>
    <row r="14" spans="1:13" s="41" customFormat="1" x14ac:dyDescent="0.25">
      <c r="A14" s="10" t="s">
        <v>5</v>
      </c>
      <c r="B14" s="11">
        <v>49296598</v>
      </c>
      <c r="C14" s="11">
        <v>0</v>
      </c>
    </row>
    <row r="15" spans="1:13" s="41" customFormat="1" x14ac:dyDescent="0.25">
      <c r="A15" s="10" t="s">
        <v>6</v>
      </c>
      <c r="B15" s="11">
        <v>0</v>
      </c>
      <c r="C15" s="11">
        <v>0</v>
      </c>
    </row>
    <row r="16" spans="1:13" s="41" customFormat="1" x14ac:dyDescent="0.25">
      <c r="A16" s="10" t="s">
        <v>7</v>
      </c>
      <c r="B16" s="11">
        <v>0</v>
      </c>
      <c r="C16" s="11">
        <v>0</v>
      </c>
    </row>
    <row r="17" spans="1:6" s="41" customFormat="1" x14ac:dyDescent="0.25">
      <c r="A17" s="10" t="s">
        <v>8</v>
      </c>
      <c r="B17" s="11">
        <v>37871163</v>
      </c>
      <c r="C17" s="11">
        <v>0</v>
      </c>
    </row>
    <row r="18" spans="1:6" s="41" customFormat="1" x14ac:dyDescent="0.25">
      <c r="A18" s="8" t="s">
        <v>9</v>
      </c>
      <c r="B18" s="9">
        <f>B19+B20+B21+B22+B23+B24+B25+B26+B27</f>
        <v>78624623</v>
      </c>
      <c r="C18" s="9">
        <f>C19+C20+C21+C22+C23+C24+C25+C26+C27</f>
        <v>0</v>
      </c>
    </row>
    <row r="19" spans="1:6" s="41" customFormat="1" x14ac:dyDescent="0.25">
      <c r="A19" s="10" t="s">
        <v>10</v>
      </c>
      <c r="B19" s="11">
        <v>10391004</v>
      </c>
      <c r="C19" s="11">
        <v>0</v>
      </c>
    </row>
    <row r="20" spans="1:6" s="41" customFormat="1" x14ac:dyDescent="0.25">
      <c r="A20" s="10" t="s">
        <v>11</v>
      </c>
      <c r="B20" s="11">
        <v>605000</v>
      </c>
      <c r="C20" s="11">
        <v>0</v>
      </c>
    </row>
    <row r="21" spans="1:6" s="41" customFormat="1" x14ac:dyDescent="0.25">
      <c r="A21" s="10" t="s">
        <v>12</v>
      </c>
      <c r="B21" s="11">
        <v>2160000</v>
      </c>
      <c r="C21" s="11">
        <v>0</v>
      </c>
    </row>
    <row r="22" spans="1:6" s="41" customFormat="1" x14ac:dyDescent="0.25">
      <c r="A22" s="10" t="s">
        <v>13</v>
      </c>
      <c r="B22" s="11">
        <v>700000</v>
      </c>
      <c r="C22" s="11">
        <v>0</v>
      </c>
    </row>
    <row r="23" spans="1:6" s="41" customFormat="1" x14ac:dyDescent="0.25">
      <c r="A23" s="10" t="s">
        <v>14</v>
      </c>
      <c r="B23" s="11">
        <v>23872142</v>
      </c>
      <c r="C23" s="11">
        <v>0</v>
      </c>
    </row>
    <row r="24" spans="1:6" s="41" customFormat="1" x14ac:dyDescent="0.25">
      <c r="A24" s="10" t="s">
        <v>15</v>
      </c>
      <c r="B24" s="11">
        <v>3701315</v>
      </c>
      <c r="C24" s="11">
        <v>0</v>
      </c>
      <c r="E24" s="11"/>
    </row>
    <row r="25" spans="1:6" s="41" customFormat="1" x14ac:dyDescent="0.25">
      <c r="A25" s="10" t="s">
        <v>16</v>
      </c>
      <c r="B25" s="11">
        <v>6971340</v>
      </c>
      <c r="C25" s="11">
        <v>0</v>
      </c>
      <c r="E25" s="11"/>
    </row>
    <row r="26" spans="1:6" s="41" customFormat="1" x14ac:dyDescent="0.25">
      <c r="A26" s="10" t="s">
        <v>17</v>
      </c>
      <c r="B26" s="11">
        <v>27523822</v>
      </c>
      <c r="C26" s="11">
        <v>0</v>
      </c>
      <c r="E26" s="11"/>
    </row>
    <row r="27" spans="1:6" s="41" customFormat="1" x14ac:dyDescent="0.25">
      <c r="A27" s="10" t="s">
        <v>18</v>
      </c>
      <c r="B27" s="11">
        <v>2700000</v>
      </c>
      <c r="C27" s="11">
        <v>0</v>
      </c>
      <c r="D27" s="11"/>
      <c r="E27" s="11"/>
      <c r="F27" s="11"/>
    </row>
    <row r="28" spans="1:6" s="41" customFormat="1" x14ac:dyDescent="0.25">
      <c r="A28" s="8" t="s">
        <v>19</v>
      </c>
      <c r="B28" s="12">
        <f>B29+B30+B31+B32+B33+B34+B35+B36+B37</f>
        <v>183564710</v>
      </c>
      <c r="C28" s="12">
        <f>C29+C30+C31+C32+C33+C34+C35+C36+C37</f>
        <v>0</v>
      </c>
      <c r="D28" s="11"/>
      <c r="E28" s="11"/>
      <c r="F28" s="11"/>
    </row>
    <row r="29" spans="1:6" s="41" customFormat="1" x14ac:dyDescent="0.25">
      <c r="A29" s="10" t="s">
        <v>20</v>
      </c>
      <c r="B29" s="11">
        <v>27469744</v>
      </c>
      <c r="C29" s="11">
        <v>0</v>
      </c>
      <c r="D29" s="11"/>
      <c r="E29" s="11"/>
      <c r="F29" s="11"/>
    </row>
    <row r="30" spans="1:6" s="41" customFormat="1" x14ac:dyDescent="0.25">
      <c r="A30" s="10" t="s">
        <v>21</v>
      </c>
      <c r="B30" s="11">
        <v>6344520</v>
      </c>
      <c r="C30" s="11">
        <v>0</v>
      </c>
    </row>
    <row r="31" spans="1:6" s="41" customFormat="1" x14ac:dyDescent="0.25">
      <c r="A31" s="10" t="s">
        <v>22</v>
      </c>
      <c r="B31" s="11">
        <v>2150543</v>
      </c>
      <c r="C31" s="11">
        <v>0</v>
      </c>
    </row>
    <row r="32" spans="1:6" s="41" customFormat="1" x14ac:dyDescent="0.25">
      <c r="A32" s="10" t="s">
        <v>23</v>
      </c>
      <c r="B32" s="11">
        <v>0</v>
      </c>
      <c r="C32" s="11">
        <v>0</v>
      </c>
    </row>
    <row r="33" spans="1:3" s="41" customFormat="1" x14ac:dyDescent="0.25">
      <c r="A33" s="10" t="s">
        <v>24</v>
      </c>
      <c r="B33" s="11">
        <v>973250</v>
      </c>
      <c r="C33" s="11">
        <v>0</v>
      </c>
    </row>
    <row r="34" spans="1:3" s="41" customFormat="1" x14ac:dyDescent="0.25">
      <c r="A34" s="10" t="s">
        <v>25</v>
      </c>
      <c r="B34" s="11">
        <v>23096330</v>
      </c>
      <c r="C34" s="11">
        <v>0</v>
      </c>
    </row>
    <row r="35" spans="1:3" s="41" customFormat="1" x14ac:dyDescent="0.25">
      <c r="A35" s="10" t="s">
        <v>26</v>
      </c>
      <c r="B35" s="11">
        <v>19999418</v>
      </c>
      <c r="C35" s="11">
        <v>0</v>
      </c>
    </row>
    <row r="36" spans="1:3" s="41" customFormat="1" x14ac:dyDescent="0.25">
      <c r="A36" s="10" t="s">
        <v>27</v>
      </c>
      <c r="B36" s="11">
        <v>0</v>
      </c>
      <c r="C36" s="11">
        <v>0</v>
      </c>
    </row>
    <row r="37" spans="1:3" s="41" customFormat="1" x14ac:dyDescent="0.25">
      <c r="A37" s="10" t="s">
        <v>28</v>
      </c>
      <c r="B37" s="11">
        <v>103530905</v>
      </c>
      <c r="C37" s="11">
        <v>0</v>
      </c>
    </row>
    <row r="38" spans="1:3" s="41" customFormat="1" x14ac:dyDescent="0.25">
      <c r="A38" s="8" t="s">
        <v>29</v>
      </c>
      <c r="B38" s="12">
        <f>B39+B40+B41+B42+B43+B44+B45+B46</f>
        <v>3200000</v>
      </c>
      <c r="C38" s="12">
        <f>C39+C40+C41+C42+C43+C44+C45+C46</f>
        <v>0</v>
      </c>
    </row>
    <row r="39" spans="1:3" s="41" customFormat="1" x14ac:dyDescent="0.25">
      <c r="A39" s="10" t="s">
        <v>30</v>
      </c>
      <c r="B39" s="11">
        <v>3200000</v>
      </c>
      <c r="C39" s="11">
        <v>0</v>
      </c>
    </row>
    <row r="40" spans="1:3" s="41" customFormat="1" x14ac:dyDescent="0.25">
      <c r="A40" s="10" t="s">
        <v>31</v>
      </c>
      <c r="B40" s="11">
        <v>0</v>
      </c>
      <c r="C40" s="11">
        <v>0</v>
      </c>
    </row>
    <row r="41" spans="1:3" s="41" customFormat="1" x14ac:dyDescent="0.25">
      <c r="A41" s="10" t="s">
        <v>32</v>
      </c>
      <c r="B41" s="11">
        <v>0</v>
      </c>
      <c r="C41" s="11">
        <v>0</v>
      </c>
    </row>
    <row r="42" spans="1:3" s="41" customFormat="1" x14ac:dyDescent="0.25">
      <c r="A42" s="10" t="s">
        <v>33</v>
      </c>
      <c r="B42" s="11">
        <v>0</v>
      </c>
      <c r="C42" s="11">
        <v>0</v>
      </c>
    </row>
    <row r="43" spans="1:3" s="41" customFormat="1" x14ac:dyDescent="0.25">
      <c r="A43" s="10" t="s">
        <v>34</v>
      </c>
      <c r="B43" s="11">
        <v>0</v>
      </c>
      <c r="C43" s="11">
        <v>0</v>
      </c>
    </row>
    <row r="44" spans="1:3" s="41" customFormat="1" x14ac:dyDescent="0.25">
      <c r="A44" s="10" t="s">
        <v>35</v>
      </c>
      <c r="B44" s="11">
        <v>0</v>
      </c>
      <c r="C44" s="11">
        <v>0</v>
      </c>
    </row>
    <row r="45" spans="1:3" s="41" customFormat="1" x14ac:dyDescent="0.25">
      <c r="A45" s="10" t="s">
        <v>36</v>
      </c>
      <c r="B45" s="11">
        <v>0</v>
      </c>
      <c r="C45" s="11">
        <v>0</v>
      </c>
    </row>
    <row r="46" spans="1:3" s="41" customFormat="1" x14ac:dyDescent="0.25">
      <c r="A46" s="10" t="s">
        <v>37</v>
      </c>
      <c r="B46" s="11">
        <v>0</v>
      </c>
      <c r="C46" s="11">
        <v>0</v>
      </c>
    </row>
    <row r="47" spans="1:3" s="41" customFormat="1" x14ac:dyDescent="0.25">
      <c r="A47" s="8" t="s">
        <v>38</v>
      </c>
      <c r="B47" s="12">
        <f>B48+B49+B50+B51+B52+B53</f>
        <v>0</v>
      </c>
      <c r="C47" s="12">
        <f>C48+C49+C50+C51+C52+C53</f>
        <v>0</v>
      </c>
    </row>
    <row r="48" spans="1:3" s="41" customFormat="1" x14ac:dyDescent="0.25">
      <c r="A48" s="10" t="s">
        <v>39</v>
      </c>
      <c r="B48" s="11">
        <v>0</v>
      </c>
      <c r="C48" s="11">
        <v>0</v>
      </c>
    </row>
    <row r="49" spans="1:3" s="41" customFormat="1" x14ac:dyDescent="0.25">
      <c r="A49" s="10" t="s">
        <v>40</v>
      </c>
      <c r="B49" s="11">
        <v>0</v>
      </c>
      <c r="C49" s="11">
        <v>0</v>
      </c>
    </row>
    <row r="50" spans="1:3" s="41" customFormat="1" x14ac:dyDescent="0.25">
      <c r="A50" s="10" t="s">
        <v>41</v>
      </c>
      <c r="B50" s="11">
        <v>0</v>
      </c>
      <c r="C50" s="11">
        <v>0</v>
      </c>
    </row>
    <row r="51" spans="1:3" s="41" customFormat="1" x14ac:dyDescent="0.25">
      <c r="A51" s="10" t="s">
        <v>42</v>
      </c>
      <c r="B51" s="11">
        <v>0</v>
      </c>
      <c r="C51" s="11">
        <v>0</v>
      </c>
    </row>
    <row r="52" spans="1:3" s="41" customFormat="1" x14ac:dyDescent="0.25">
      <c r="A52" s="10" t="s">
        <v>43</v>
      </c>
      <c r="B52" s="11">
        <v>0</v>
      </c>
      <c r="C52" s="11">
        <v>0</v>
      </c>
    </row>
    <row r="53" spans="1:3" s="41" customFormat="1" x14ac:dyDescent="0.25">
      <c r="A53" s="10" t="s">
        <v>44</v>
      </c>
      <c r="B53" s="11">
        <v>0</v>
      </c>
      <c r="C53" s="11">
        <v>0</v>
      </c>
    </row>
    <row r="54" spans="1:3" s="41" customFormat="1" x14ac:dyDescent="0.25">
      <c r="A54" s="8" t="s">
        <v>45</v>
      </c>
      <c r="B54" s="12">
        <f>B55+B56+B57+B58+B59+B60+B61+B62+B63</f>
        <v>37474677</v>
      </c>
      <c r="C54" s="12">
        <f>C55+C56+C57+C58+C59+C60+C61+C62+C63</f>
        <v>0</v>
      </c>
    </row>
    <row r="55" spans="1:3" s="41" customFormat="1" x14ac:dyDescent="0.25">
      <c r="A55" s="10" t="s">
        <v>46</v>
      </c>
      <c r="B55" s="11">
        <v>30331284</v>
      </c>
      <c r="C55" s="11">
        <v>0</v>
      </c>
    </row>
    <row r="56" spans="1:3" s="41" customFormat="1" x14ac:dyDescent="0.25">
      <c r="A56" s="10" t="s">
        <v>47</v>
      </c>
      <c r="B56" s="11">
        <v>3487026</v>
      </c>
      <c r="C56" s="11">
        <v>0</v>
      </c>
    </row>
    <row r="57" spans="1:3" s="41" customFormat="1" x14ac:dyDescent="0.25">
      <c r="A57" s="10" t="s">
        <v>48</v>
      </c>
      <c r="B57" s="11">
        <v>1520000</v>
      </c>
      <c r="C57" s="11">
        <v>0</v>
      </c>
    </row>
    <row r="58" spans="1:3" s="41" customFormat="1" x14ac:dyDescent="0.25">
      <c r="A58" s="10" t="s">
        <v>49</v>
      </c>
      <c r="B58" s="11">
        <v>80000</v>
      </c>
      <c r="C58" s="11">
        <v>0</v>
      </c>
    </row>
    <row r="59" spans="1:3" s="41" customFormat="1" x14ac:dyDescent="0.25">
      <c r="A59" s="10" t="s">
        <v>50</v>
      </c>
      <c r="B59" s="11">
        <v>1710129</v>
      </c>
      <c r="C59" s="11">
        <v>0</v>
      </c>
    </row>
    <row r="60" spans="1:3" s="41" customFormat="1" x14ac:dyDescent="0.25">
      <c r="A60" s="10" t="s">
        <v>51</v>
      </c>
      <c r="B60" s="11">
        <v>249000</v>
      </c>
      <c r="C60" s="11">
        <v>0</v>
      </c>
    </row>
    <row r="61" spans="1:3" s="41" customFormat="1" x14ac:dyDescent="0.25">
      <c r="A61" s="10" t="s">
        <v>52</v>
      </c>
      <c r="B61" s="11">
        <v>0</v>
      </c>
      <c r="C61" s="11">
        <v>0</v>
      </c>
    </row>
    <row r="62" spans="1:3" s="41" customFormat="1" x14ac:dyDescent="0.25">
      <c r="A62" s="10" t="s">
        <v>53</v>
      </c>
      <c r="B62" s="11">
        <v>97238</v>
      </c>
      <c r="C62" s="11">
        <v>0</v>
      </c>
    </row>
    <row r="63" spans="1:3" s="41" customFormat="1" x14ac:dyDescent="0.25">
      <c r="A63" s="10" t="s">
        <v>54</v>
      </c>
      <c r="B63" s="11">
        <v>0</v>
      </c>
      <c r="C63" s="11">
        <v>0</v>
      </c>
    </row>
    <row r="64" spans="1:3" s="41" customFormat="1" x14ac:dyDescent="0.25">
      <c r="A64" s="8" t="s">
        <v>55</v>
      </c>
      <c r="B64" s="12">
        <f>B65+B66+B67+B68</f>
        <v>96088812</v>
      </c>
      <c r="C64" s="12">
        <f>C65+C66+C67+C68</f>
        <v>0</v>
      </c>
    </row>
    <row r="65" spans="1:28" s="41" customFormat="1" x14ac:dyDescent="0.25">
      <c r="A65" s="10" t="s">
        <v>56</v>
      </c>
      <c r="B65" s="11">
        <v>94248812</v>
      </c>
      <c r="C65" s="11">
        <v>0</v>
      </c>
    </row>
    <row r="66" spans="1:28" s="41" customFormat="1" x14ac:dyDescent="0.25">
      <c r="A66" s="10" t="s">
        <v>57</v>
      </c>
      <c r="B66" s="11">
        <v>1840000</v>
      </c>
      <c r="C66" s="11">
        <v>0</v>
      </c>
    </row>
    <row r="67" spans="1:28" s="41" customFormat="1" x14ac:dyDescent="0.25">
      <c r="A67" s="10" t="s">
        <v>58</v>
      </c>
      <c r="B67" s="11">
        <v>0</v>
      </c>
      <c r="C67" s="11">
        <v>0</v>
      </c>
    </row>
    <row r="68" spans="1:28" s="41" customFormat="1" x14ac:dyDescent="0.25">
      <c r="A68" s="10" t="s">
        <v>59</v>
      </c>
      <c r="B68" s="11">
        <v>0</v>
      </c>
      <c r="C68" s="11">
        <v>0</v>
      </c>
    </row>
    <row r="69" spans="1:28" s="41" customFormat="1" x14ac:dyDescent="0.25">
      <c r="A69" s="8" t="s">
        <v>60</v>
      </c>
      <c r="B69" s="12">
        <f>B70+B71</f>
        <v>0</v>
      </c>
      <c r="C69" s="12">
        <f>C70+C71</f>
        <v>0</v>
      </c>
    </row>
    <row r="70" spans="1:28" s="41" customFormat="1" x14ac:dyDescent="0.25">
      <c r="A70" s="10" t="s">
        <v>61</v>
      </c>
      <c r="B70" s="11">
        <v>0</v>
      </c>
      <c r="C70" s="11">
        <v>0</v>
      </c>
    </row>
    <row r="71" spans="1:28" s="41" customFormat="1" x14ac:dyDescent="0.25">
      <c r="A71" s="10" t="s">
        <v>62</v>
      </c>
      <c r="B71" s="11">
        <v>0</v>
      </c>
      <c r="C71" s="11">
        <v>0</v>
      </c>
    </row>
    <row r="72" spans="1:28" s="41" customFormat="1" x14ac:dyDescent="0.25">
      <c r="A72" s="8" t="s">
        <v>63</v>
      </c>
      <c r="B72" s="12">
        <f>B73+B74+B75+B76</f>
        <v>0</v>
      </c>
      <c r="C72" s="12">
        <f t="shared" ref="C72:AB72" si="0">C73+C74+C75+C76</f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>
        <f t="shared" si="0"/>
        <v>0</v>
      </c>
    </row>
    <row r="73" spans="1:28" s="41" customFormat="1" x14ac:dyDescent="0.25">
      <c r="A73" s="10" t="s">
        <v>64</v>
      </c>
      <c r="B73" s="11">
        <v>0</v>
      </c>
      <c r="C73" s="42">
        <v>0</v>
      </c>
    </row>
    <row r="74" spans="1:28" s="41" customFormat="1" x14ac:dyDescent="0.25">
      <c r="A74" s="10" t="s">
        <v>65</v>
      </c>
      <c r="B74" s="11">
        <v>0</v>
      </c>
      <c r="C74" s="42">
        <v>0</v>
      </c>
    </row>
    <row r="75" spans="1:28" s="41" customFormat="1" x14ac:dyDescent="0.25">
      <c r="A75" s="10" t="s">
        <v>66</v>
      </c>
      <c r="B75" s="11">
        <v>0</v>
      </c>
      <c r="C75" s="42">
        <v>0</v>
      </c>
    </row>
    <row r="76" spans="1:28" s="41" customFormat="1" x14ac:dyDescent="0.25">
      <c r="A76" s="10" t="s">
        <v>67</v>
      </c>
      <c r="B76" s="11">
        <v>0</v>
      </c>
      <c r="C76" s="42">
        <v>0</v>
      </c>
    </row>
    <row r="77" spans="1:28" s="41" customFormat="1" x14ac:dyDescent="0.25">
      <c r="A77" s="6" t="s">
        <v>68</v>
      </c>
      <c r="B77" s="7"/>
      <c r="C77" s="12"/>
    </row>
    <row r="78" spans="1:28" s="41" customFormat="1" x14ac:dyDescent="0.25">
      <c r="A78" s="8" t="s">
        <v>69</v>
      </c>
      <c r="B78" s="13">
        <f>B79+B80</f>
        <v>0</v>
      </c>
      <c r="C78" s="13">
        <f>C79+C80</f>
        <v>0</v>
      </c>
    </row>
    <row r="79" spans="1:28" s="41" customFormat="1" x14ac:dyDescent="0.25">
      <c r="A79" s="10" t="s">
        <v>70</v>
      </c>
      <c r="B79" s="11">
        <v>0</v>
      </c>
      <c r="C79" s="11">
        <v>0</v>
      </c>
    </row>
    <row r="80" spans="1:28" s="41" customFormat="1" x14ac:dyDescent="0.25">
      <c r="A80" s="10" t="s">
        <v>71</v>
      </c>
      <c r="B80" s="11">
        <v>0</v>
      </c>
      <c r="C80" s="11">
        <v>0</v>
      </c>
    </row>
    <row r="81" spans="1:13" s="41" customFormat="1" x14ac:dyDescent="0.25">
      <c r="A81" s="8" t="s">
        <v>72</v>
      </c>
      <c r="B81" s="12">
        <f>B82+B83</f>
        <v>0</v>
      </c>
      <c r="C81" s="12">
        <f>C82+C83</f>
        <v>0</v>
      </c>
    </row>
    <row r="82" spans="1:13" s="41" customFormat="1" x14ac:dyDescent="0.25">
      <c r="A82" s="10" t="s">
        <v>73</v>
      </c>
      <c r="B82" s="11">
        <v>0</v>
      </c>
      <c r="C82" s="11">
        <v>0</v>
      </c>
    </row>
    <row r="83" spans="1:13" s="41" customFormat="1" x14ac:dyDescent="0.25">
      <c r="A83" s="10" t="s">
        <v>74</v>
      </c>
      <c r="B83" s="11">
        <v>0</v>
      </c>
      <c r="C83" s="11">
        <v>0</v>
      </c>
    </row>
    <row r="84" spans="1:13" s="41" customFormat="1" x14ac:dyDescent="0.25">
      <c r="A84" s="8" t="s">
        <v>75</v>
      </c>
      <c r="B84" s="12">
        <f>B85</f>
        <v>0</v>
      </c>
      <c r="C84" s="12">
        <f>C85</f>
        <v>0</v>
      </c>
    </row>
    <row r="85" spans="1:13" s="41" customFormat="1" x14ac:dyDescent="0.25">
      <c r="A85" s="10" t="s">
        <v>76</v>
      </c>
      <c r="B85" s="11">
        <v>0</v>
      </c>
      <c r="C85" s="11">
        <v>0</v>
      </c>
    </row>
    <row r="86" spans="1:13" x14ac:dyDescent="0.25">
      <c r="A86" s="14" t="s">
        <v>77</v>
      </c>
      <c r="B86" s="15">
        <f t="shared" ref="B86:C86" si="1">B12+B18+B28+B38+B47+B54+B64+B69+B72+B78+B81+B84</f>
        <v>841452380</v>
      </c>
      <c r="C86" s="15">
        <f t="shared" si="1"/>
        <v>0</v>
      </c>
      <c r="D86" s="43"/>
    </row>
    <row r="87" spans="1:13" x14ac:dyDescent="0.25">
      <c r="A87" s="1" t="s">
        <v>78</v>
      </c>
      <c r="C87" s="44"/>
      <c r="D87" s="43"/>
    </row>
    <row r="88" spans="1:13" x14ac:dyDescent="0.25">
      <c r="C88" s="2"/>
    </row>
    <row r="89" spans="1:13" s="46" customFormat="1" x14ac:dyDescent="0.25">
      <c r="A89" s="16" t="s">
        <v>79</v>
      </c>
      <c r="B89" s="2"/>
      <c r="C89" s="2"/>
      <c r="D89" s="45"/>
      <c r="E89" s="45"/>
      <c r="F89" s="45"/>
      <c r="G89" s="45"/>
      <c r="H89" s="45"/>
      <c r="I89" s="45"/>
      <c r="J89" s="45"/>
      <c r="K89" s="45"/>
      <c r="L89" s="45"/>
      <c r="M89" s="45"/>
    </row>
    <row r="90" spans="1:13" s="46" customFormat="1" x14ac:dyDescent="0.25">
      <c r="A90" s="17" t="s">
        <v>80</v>
      </c>
      <c r="B90" s="18"/>
      <c r="C90" s="2"/>
      <c r="D90" s="45"/>
      <c r="E90" s="45"/>
      <c r="F90" s="45"/>
      <c r="G90" s="45"/>
      <c r="H90" s="45"/>
      <c r="I90" s="45"/>
      <c r="J90" s="45"/>
      <c r="K90" s="45"/>
      <c r="L90" s="45"/>
      <c r="M90" s="45"/>
    </row>
    <row r="91" spans="1:13" s="46" customFormat="1" x14ac:dyDescent="0.25">
      <c r="A91" s="17" t="s">
        <v>81</v>
      </c>
      <c r="B91" s="2"/>
      <c r="C91" s="2"/>
      <c r="D91" s="45"/>
      <c r="E91" s="45"/>
      <c r="F91" s="45"/>
      <c r="G91" s="45"/>
      <c r="H91" s="45"/>
      <c r="I91" s="45"/>
      <c r="J91" s="45"/>
      <c r="K91" s="45"/>
      <c r="L91" s="45"/>
      <c r="M91" s="45"/>
    </row>
    <row r="92" spans="1:13" s="46" customFormat="1" x14ac:dyDescent="0.25">
      <c r="A92" s="17" t="s">
        <v>82</v>
      </c>
      <c r="B92" s="18"/>
      <c r="C92" s="2"/>
      <c r="D92" s="45"/>
      <c r="E92" s="45"/>
      <c r="F92" s="45"/>
      <c r="G92" s="45"/>
      <c r="H92" s="45"/>
      <c r="I92" s="45"/>
      <c r="J92" s="45"/>
      <c r="K92" s="45"/>
      <c r="L92" s="45"/>
      <c r="M92" s="45"/>
    </row>
    <row r="93" spans="1:13" s="46" customFormat="1" x14ac:dyDescent="0.25">
      <c r="A93" s="17" t="s">
        <v>83</v>
      </c>
      <c r="B93" s="18"/>
      <c r="C93" s="2"/>
      <c r="D93" s="45"/>
      <c r="E93" s="45"/>
      <c r="F93" s="45"/>
      <c r="G93" s="45"/>
      <c r="H93" s="45"/>
      <c r="I93" s="45"/>
      <c r="J93" s="45"/>
      <c r="K93" s="45"/>
      <c r="L93" s="45"/>
      <c r="M93" s="45"/>
    </row>
    <row r="94" spans="1:13" s="46" customFormat="1" x14ac:dyDescent="0.25">
      <c r="A94" s="19" t="s">
        <v>84</v>
      </c>
      <c r="B94" s="18"/>
      <c r="C94" s="2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s="46" customFormat="1" x14ac:dyDescent="0.25">
      <c r="A95" s="19" t="s">
        <v>85</v>
      </c>
      <c r="B95" s="18"/>
      <c r="C95" s="2"/>
      <c r="D95" s="45"/>
      <c r="E95" s="45"/>
      <c r="F95" s="45"/>
      <c r="G95" s="45"/>
      <c r="H95" s="45"/>
      <c r="I95" s="45"/>
      <c r="J95" s="45"/>
      <c r="K95" s="45"/>
      <c r="L95" s="45"/>
      <c r="M95" s="45"/>
    </row>
    <row r="96" spans="1:13" s="46" customFormat="1" x14ac:dyDescent="0.25">
      <c r="A96" s="20" t="s">
        <v>86</v>
      </c>
      <c r="B96" s="18"/>
      <c r="C96" s="2"/>
      <c r="D96" s="45"/>
      <c r="E96" s="45"/>
      <c r="F96" s="45"/>
      <c r="G96" s="45"/>
      <c r="H96" s="45"/>
      <c r="I96" s="45"/>
      <c r="J96" s="45"/>
      <c r="K96" s="45"/>
      <c r="L96" s="45"/>
      <c r="M96" s="45"/>
    </row>
    <row r="97" spans="1:18" s="46" customFormat="1" x14ac:dyDescent="0.25">
      <c r="A97" s="20"/>
      <c r="B97" s="18"/>
      <c r="C97" s="2"/>
      <c r="D97" s="45"/>
      <c r="E97" s="45"/>
      <c r="F97" s="45"/>
      <c r="G97" s="45"/>
      <c r="H97" s="45"/>
      <c r="I97" s="45"/>
      <c r="J97" s="45"/>
      <c r="K97" s="45"/>
      <c r="L97" s="45"/>
      <c r="M97" s="45"/>
    </row>
    <row r="98" spans="1:18" s="46" customFormat="1" x14ac:dyDescent="0.25">
      <c r="A98" s="20"/>
      <c r="B98" s="18"/>
      <c r="C98" s="2"/>
      <c r="D98" s="45"/>
      <c r="E98" s="45"/>
      <c r="F98" s="45"/>
      <c r="G98" s="45"/>
      <c r="H98" s="45"/>
      <c r="I98" s="45"/>
      <c r="J98" s="45"/>
      <c r="K98" s="45"/>
      <c r="L98" s="45"/>
      <c r="M98" s="45"/>
    </row>
    <row r="99" spans="1:18" s="46" customFormat="1" x14ac:dyDescent="0.25">
      <c r="A99" s="20"/>
      <c r="B99" s="18"/>
      <c r="C99" s="2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8" s="39" customFormat="1" ht="16.5" thickBot="1" x14ac:dyDescent="0.3">
      <c r="A100" s="21" t="s">
        <v>87</v>
      </c>
      <c r="B100" s="2"/>
      <c r="C100" s="2"/>
      <c r="D100" s="47"/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1:18" s="39" customFormat="1" ht="32.25" thickBot="1" x14ac:dyDescent="0.3">
      <c r="A101" s="22" t="s">
        <v>88</v>
      </c>
      <c r="B101" s="2"/>
      <c r="C101" s="2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8" s="39" customFormat="1" ht="32.25" thickBot="1" x14ac:dyDescent="0.3">
      <c r="A102" s="23" t="s">
        <v>89</v>
      </c>
      <c r="B102" s="2"/>
      <c r="C102" s="2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8" s="39" customFormat="1" ht="63.75" thickBot="1" x14ac:dyDescent="0.3">
      <c r="A103" s="24" t="s">
        <v>90</v>
      </c>
      <c r="B103" s="2"/>
      <c r="C103" s="2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8" x14ac:dyDescent="0.25">
      <c r="C104" s="1"/>
    </row>
    <row r="105" spans="1:18" x14ac:dyDescent="0.25">
      <c r="C105" s="1"/>
    </row>
    <row r="106" spans="1:18" x14ac:dyDescent="0.25">
      <c r="C106" s="1"/>
    </row>
    <row r="107" spans="1:18" x14ac:dyDescent="0.25">
      <c r="A107" s="25" t="s">
        <v>91</v>
      </c>
      <c r="B107" s="25" t="s">
        <v>92</v>
      </c>
      <c r="C107" s="2"/>
      <c r="D107" s="48"/>
      <c r="E107" s="48"/>
      <c r="F107" s="48"/>
      <c r="G107" s="48"/>
      <c r="H107" s="48"/>
      <c r="I107" s="49"/>
      <c r="J107" s="50"/>
      <c r="K107" s="50"/>
      <c r="L107" s="50"/>
      <c r="M107" s="51"/>
      <c r="N107" s="52"/>
      <c r="O107" s="52"/>
      <c r="P107" s="52"/>
      <c r="Q107" s="52"/>
      <c r="R107" s="52"/>
    </row>
    <row r="108" spans="1:18" x14ac:dyDescent="0.25">
      <c r="A108" s="26" t="s">
        <v>93</v>
      </c>
      <c r="B108" s="26" t="s">
        <v>94</v>
      </c>
      <c r="C108" s="2"/>
      <c r="D108" s="48"/>
      <c r="E108" s="48"/>
      <c r="F108" s="48"/>
      <c r="G108" s="48"/>
      <c r="H108" s="48"/>
      <c r="I108" s="49"/>
      <c r="J108" s="50"/>
      <c r="K108" s="50"/>
      <c r="L108" s="50"/>
      <c r="M108" s="51"/>
      <c r="N108" s="52"/>
      <c r="O108" s="52"/>
      <c r="P108" s="52"/>
      <c r="Q108" s="52"/>
      <c r="R108" s="52"/>
    </row>
  </sheetData>
  <mergeCells count="8">
    <mergeCell ref="A7:C7"/>
    <mergeCell ref="A9:A10"/>
    <mergeCell ref="B9:B10"/>
    <mergeCell ref="C9:C10"/>
    <mergeCell ref="A3:C3"/>
    <mergeCell ref="A4:C4"/>
    <mergeCell ref="A5:C5"/>
    <mergeCell ref="A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2026-01-19T14:06:03Z</dcterms:created>
  <dcterms:modified xsi:type="dcterms:W3CDTF">2026-01-19T14:09:31Z</dcterms:modified>
</cp:coreProperties>
</file>